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drawings/drawing3.xml" ContentType="application/vnd.openxmlformats-officedocument.drawing+xml"/>
  <Override PartName="/xl/pivotTables/pivotTable1.xml" ContentType="application/vnd.openxmlformats-officedocument.spreadsheetml.pivotTab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hidePivotFieldList="1"/>
  <mc:AlternateContent xmlns:mc="http://schemas.openxmlformats.org/markup-compatibility/2006">
    <mc:Choice Requires="x15">
      <x15ac:absPath xmlns:x15ac="http://schemas.microsoft.com/office/spreadsheetml/2010/11/ac" url="\\SERVIDOROCAN\Volume_1\10 - FORMULÁRIOS\1 - ANÁLISE DE VIABILIDADE\"/>
    </mc:Choice>
  </mc:AlternateContent>
  <bookViews>
    <workbookView xWindow="-120" yWindow="-120" windowWidth="20730" windowHeight="11160" tabRatio="951" firstSheet="6" activeTab="6"/>
  </bookViews>
  <sheets>
    <sheet name="Clientes" sheetId="42" state="hidden" r:id="rId1"/>
    <sheet name="Laboratórios" sheetId="43" state="hidden" r:id="rId2"/>
    <sheet name="Escopos" sheetId="44" state="hidden" r:id="rId3"/>
    <sheet name="Plan2" sheetId="47" state="hidden" r:id="rId4"/>
    <sheet name="Frases-prazos-revisões" sheetId="49" state="hidden" r:id="rId5"/>
    <sheet name="Proced." sheetId="50" state="hidden" r:id="rId6"/>
    <sheet name="PAN" sheetId="80" r:id="rId7"/>
    <sheet name="Memorial descritivo-PAN" sheetId="51" r:id="rId8"/>
    <sheet name="din" sheetId="52" state="hidden" r:id="rId9"/>
    <sheet name="Certificados Gerais" sheetId="48" state="hidden" r:id="rId10"/>
    <sheet name="1" sheetId="54" state="hidden" r:id="rId11"/>
    <sheet name="2" sheetId="11" state="hidden" r:id="rId12"/>
    <sheet name="3" sheetId="56" state="hidden" r:id="rId13"/>
    <sheet name="4" sheetId="57" state="hidden" r:id="rId14"/>
    <sheet name="5" sheetId="58" state="hidden" r:id="rId15"/>
    <sheet name="6" sheetId="59" state="hidden" r:id="rId16"/>
    <sheet name="7" sheetId="60" state="hidden" r:id="rId17"/>
    <sheet name="8" sheetId="61" state="hidden" r:id="rId18"/>
    <sheet name="9" sheetId="62" state="hidden" r:id="rId19"/>
    <sheet name="10" sheetId="63" state="hidden" r:id="rId20"/>
    <sheet name="11" sheetId="64" state="hidden" r:id="rId21"/>
    <sheet name="12" sheetId="65" state="hidden" r:id="rId22"/>
    <sheet name="13" sheetId="66" state="hidden" r:id="rId23"/>
    <sheet name="14" sheetId="67" state="hidden" r:id="rId24"/>
    <sheet name="15" sheetId="68" state="hidden" r:id="rId25"/>
    <sheet name="16" sheetId="69" state="hidden" r:id="rId26"/>
    <sheet name="17" sheetId="70" state="hidden" r:id="rId27"/>
    <sheet name="18" sheetId="71" state="hidden" r:id="rId28"/>
    <sheet name="19" sheetId="72" state="hidden" r:id="rId29"/>
    <sheet name="20" sheetId="73" state="hidden" r:id="rId30"/>
    <sheet name="21" sheetId="74" state="hidden" r:id="rId31"/>
    <sheet name="22" sheetId="75" state="hidden" r:id="rId32"/>
    <sheet name="23" sheetId="76" state="hidden" r:id="rId33"/>
    <sheet name="24" sheetId="77" state="hidden" r:id="rId34"/>
  </sheets>
  <externalReferences>
    <externalReference r:id="rId35"/>
    <externalReference r:id="rId36"/>
    <externalReference r:id="rId37"/>
  </externalReferences>
  <definedNames>
    <definedName name="_xlnm._FilterDatabase" localSheetId="0" hidden="1">Clientes!$A$1:$D$138</definedName>
    <definedName name="_xlnm._FilterDatabase" localSheetId="2" hidden="1">Escopos!$A$1:$B$1</definedName>
    <definedName name="_xlnm._FilterDatabase" localSheetId="4" hidden="1">'Frases-prazos-revisões'!$B$2:$K$6</definedName>
    <definedName name="_xlnm._FilterDatabase" localSheetId="1" hidden="1">Laboratórios!$A$1:$A$29</definedName>
    <definedName name="_xlnm._FilterDatabase" localSheetId="7" hidden="1">'Memorial descritivo-PAN'!$A$12:$AS$12</definedName>
    <definedName name="´pij" localSheetId="10">#REF!</definedName>
    <definedName name="´pij" localSheetId="19">#REF!</definedName>
    <definedName name="´pij" localSheetId="20">#REF!</definedName>
    <definedName name="´pij" localSheetId="21">#REF!</definedName>
    <definedName name="´pij" localSheetId="22">#REF!</definedName>
    <definedName name="´pij" localSheetId="23">#REF!</definedName>
    <definedName name="´pij" localSheetId="24">#REF!</definedName>
    <definedName name="´pij" localSheetId="25">#REF!</definedName>
    <definedName name="´pij" localSheetId="26">#REF!</definedName>
    <definedName name="´pij" localSheetId="27">#REF!</definedName>
    <definedName name="´pij" localSheetId="28">#REF!</definedName>
    <definedName name="´pij" localSheetId="29">#REF!</definedName>
    <definedName name="´pij" localSheetId="30">#REF!</definedName>
    <definedName name="´pij" localSheetId="31">#REF!</definedName>
    <definedName name="´pij" localSheetId="32">#REF!</definedName>
    <definedName name="´pij" localSheetId="33">#REF!</definedName>
    <definedName name="´pij" localSheetId="12">#REF!</definedName>
    <definedName name="´pij" localSheetId="13">#REF!</definedName>
    <definedName name="´pij" localSheetId="14">#REF!</definedName>
    <definedName name="´pij" localSheetId="15">#REF!</definedName>
    <definedName name="´pij" localSheetId="16">#REF!</definedName>
    <definedName name="´pij" localSheetId="17">#REF!</definedName>
    <definedName name="´pij" localSheetId="18">#REF!</definedName>
    <definedName name="´pij" localSheetId="9">#REF!</definedName>
    <definedName name="´pij" localSheetId="0">#REF!</definedName>
    <definedName name="´pij" localSheetId="2">#REF!</definedName>
    <definedName name="´pij" localSheetId="4">#REF!</definedName>
    <definedName name="´pij" localSheetId="1">#REF!</definedName>
    <definedName name="´pij" localSheetId="3">#REF!</definedName>
    <definedName name="´pij">#REF!</definedName>
    <definedName name="aNEXO" localSheetId="10">#REF!</definedName>
    <definedName name="aNEXO" localSheetId="19">#REF!</definedName>
    <definedName name="aNEXO" localSheetId="20">#REF!</definedName>
    <definedName name="aNEXO" localSheetId="21">#REF!</definedName>
    <definedName name="aNEXO" localSheetId="22">#REF!</definedName>
    <definedName name="aNEXO" localSheetId="23">#REF!</definedName>
    <definedName name="aNEXO" localSheetId="24">#REF!</definedName>
    <definedName name="aNEXO" localSheetId="25">#REF!</definedName>
    <definedName name="aNEXO" localSheetId="26">#REF!</definedName>
    <definedName name="aNEXO" localSheetId="27">#REF!</definedName>
    <definedName name="aNEXO" localSheetId="28">#REF!</definedName>
    <definedName name="aNEXO" localSheetId="29">#REF!</definedName>
    <definedName name="aNEXO" localSheetId="30">#REF!</definedName>
    <definedName name="aNEXO" localSheetId="31">#REF!</definedName>
    <definedName name="aNEXO" localSheetId="32">#REF!</definedName>
    <definedName name="aNEXO" localSheetId="33">#REF!</definedName>
    <definedName name="aNEXO" localSheetId="12">#REF!</definedName>
    <definedName name="aNEXO" localSheetId="13">#REF!</definedName>
    <definedName name="aNEXO" localSheetId="14">#REF!</definedName>
    <definedName name="aNEXO" localSheetId="15">#REF!</definedName>
    <definedName name="aNEXO" localSheetId="16">#REF!</definedName>
    <definedName name="aNEXO" localSheetId="17">#REF!</definedName>
    <definedName name="aNEXO" localSheetId="18">#REF!</definedName>
    <definedName name="aNEXO" localSheetId="9">#REF!</definedName>
    <definedName name="aNEXO" localSheetId="0">#REF!</definedName>
    <definedName name="aNEXO" localSheetId="2">#REF!</definedName>
    <definedName name="aNEXO" localSheetId="4">#REF!</definedName>
    <definedName name="aNEXO" localSheetId="1">#REF!</definedName>
    <definedName name="aNEXO">#REF!</definedName>
    <definedName name="_xlnm.Print_Area" localSheetId="10">'1'!$A$1:$W$41</definedName>
    <definedName name="_xlnm.Print_Area" localSheetId="19">'10'!$A$1:$W$41</definedName>
    <definedName name="_xlnm.Print_Area" localSheetId="20">'11'!$A$1:$W$41</definedName>
    <definedName name="_xlnm.Print_Area" localSheetId="21">'12'!$A$1:$W$41</definedName>
    <definedName name="_xlnm.Print_Area" localSheetId="22">'13'!$A$1:$W$41</definedName>
    <definedName name="_xlnm.Print_Area" localSheetId="23">'14'!$A$1:$W$41</definedName>
    <definedName name="_xlnm.Print_Area" localSheetId="24">'15'!$A$1:$W$41</definedName>
    <definedName name="_xlnm.Print_Area" localSheetId="25">'16'!$A$1:$W$41</definedName>
    <definedName name="_xlnm.Print_Area" localSheetId="26">'17'!$A$1:$W$41</definedName>
    <definedName name="_xlnm.Print_Area" localSheetId="27">'18'!$A$1:$W$41</definedName>
    <definedName name="_xlnm.Print_Area" localSheetId="28">'19'!$A$1:$W$41</definedName>
    <definedName name="_xlnm.Print_Area" localSheetId="11">'2'!$A$1:$W$41</definedName>
    <definedName name="_xlnm.Print_Area" localSheetId="29">'20'!$A$1:$W$41</definedName>
    <definedName name="_xlnm.Print_Area" localSheetId="30">'21'!$A$1:$W$41</definedName>
    <definedName name="_xlnm.Print_Area" localSheetId="31">'22'!$A$1:$W$41</definedName>
    <definedName name="_xlnm.Print_Area" localSheetId="32">'23'!$A$1:$W$41</definedName>
    <definedName name="_xlnm.Print_Area" localSheetId="33">'24'!$A$1:$W$41</definedName>
    <definedName name="_xlnm.Print_Area" localSheetId="12">'3'!$A$1:$W$41</definedName>
    <definedName name="_xlnm.Print_Area" localSheetId="13">'4'!$A$1:$W$41</definedName>
    <definedName name="_xlnm.Print_Area" localSheetId="14">'5'!$A$1:$W$41</definedName>
    <definedName name="_xlnm.Print_Area" localSheetId="15">'6'!$A$1:$W$41</definedName>
    <definedName name="_xlnm.Print_Area" localSheetId="16">'7'!$A$1:$W$41</definedName>
    <definedName name="_xlnm.Print_Area" localSheetId="17">'8'!$A$1:$W$41</definedName>
    <definedName name="_xlnm.Print_Area" localSheetId="18">'9'!$A$1:$W$41</definedName>
    <definedName name="_xlnm.Print_Area" localSheetId="9">'Certificados Gerais'!$A$1:$Z$38</definedName>
    <definedName name="_xlnm.Print_Area" localSheetId="6">PAN!$A$1:$S$253</definedName>
    <definedName name="Cab" localSheetId="10">'1'!$2:$8,'1'!$9:$10</definedName>
    <definedName name="Cab" localSheetId="19">'10'!$2:$8,'10'!$9:$10</definedName>
    <definedName name="Cab" localSheetId="20">'11'!$2:$8,'11'!$9:$10</definedName>
    <definedName name="Cab" localSheetId="21">'12'!$2:$8,'12'!$9:$10</definedName>
    <definedName name="Cab" localSheetId="22">'13'!$2:$8,'13'!$9:$10</definedName>
    <definedName name="Cab" localSheetId="23">'14'!$2:$8,'14'!$9:$10</definedName>
    <definedName name="Cab" localSheetId="24">'15'!$2:$8,'15'!$9:$10</definedName>
    <definedName name="Cab" localSheetId="25">'16'!$2:$8,'16'!$9:$10</definedName>
    <definedName name="Cab" localSheetId="26">'17'!$2:$8,'17'!$9:$10</definedName>
    <definedName name="Cab" localSheetId="27">'18'!$2:$8,'18'!$9:$10</definedName>
    <definedName name="Cab" localSheetId="28">'19'!$2:$8,'19'!$9:$10</definedName>
    <definedName name="Cab" localSheetId="11">'2'!$2:$8,'2'!$9:$10</definedName>
    <definedName name="Cab" localSheetId="29">'20'!$2:$8,'20'!$9:$10</definedName>
    <definedName name="Cab" localSheetId="30">'21'!$2:$8,'21'!$9:$10</definedName>
    <definedName name="Cab" localSheetId="31">'22'!$2:$8,'22'!$9:$10</definedName>
    <definedName name="Cab" localSheetId="32">'23'!$2:$8,'23'!$9:$10</definedName>
    <definedName name="Cab" localSheetId="33">'24'!$2:$8,'24'!$9:$10</definedName>
    <definedName name="Cab" localSheetId="12">'3'!$2:$8,'3'!$9:$10</definedName>
    <definedName name="Cab" localSheetId="13">'4'!$2:$8,'4'!$9:$10</definedName>
    <definedName name="Cab" localSheetId="14">'5'!$2:$8,'5'!$9:$10</definedName>
    <definedName name="Cab" localSheetId="15">'6'!$2:$8,'6'!$9:$10</definedName>
    <definedName name="Cab" localSheetId="16">'7'!$2:$8,'7'!$9:$10</definedName>
    <definedName name="Cab" localSheetId="17">'8'!$2:$8,'8'!$9:$10</definedName>
    <definedName name="Cab" localSheetId="18">'9'!$2:$8,'9'!$9:$10</definedName>
    <definedName name="Cab" localSheetId="9">'Certificados Gerais'!$5:$8,'Certificados Gerais'!#REF!</definedName>
    <definedName name="Cab" localSheetId="0">#REF!,#REF!</definedName>
    <definedName name="Cab" localSheetId="2">#REF!,#REF!</definedName>
    <definedName name="Cab" localSheetId="4">'[1]Certificados Gerais'!$5:$8,'[1]Certificados Gerais'!#REF!</definedName>
    <definedName name="Cab" localSheetId="1">#REF!,#REF!</definedName>
    <definedName name="Cab" localSheetId="3">[2]Certificado!$6:$10,[2]Certificado!#REF!</definedName>
    <definedName name="Cab">#REF!,#REF!</definedName>
    <definedName name="Enquadramento" localSheetId="6">'[3]Enquadramento - Anexo H'!$B:$B</definedName>
    <definedName name="Enquadramento">'[3]Enquadramento - Anexo H'!$B:$B</definedName>
    <definedName name="Escopos" localSheetId="10">#REF!</definedName>
    <definedName name="Escopos" localSheetId="19">#REF!</definedName>
    <definedName name="Escopos" localSheetId="20">#REF!</definedName>
    <definedName name="Escopos" localSheetId="21">#REF!</definedName>
    <definedName name="Escopos" localSheetId="22">#REF!</definedName>
    <definedName name="Escopos" localSheetId="23">#REF!</definedName>
    <definedName name="Escopos" localSheetId="24">#REF!</definedName>
    <definedName name="Escopos" localSheetId="25">#REF!</definedName>
    <definedName name="Escopos" localSheetId="26">#REF!</definedName>
    <definedName name="Escopos" localSheetId="27">#REF!</definedName>
    <definedName name="Escopos" localSheetId="28">#REF!</definedName>
    <definedName name="Escopos" localSheetId="29">#REF!</definedName>
    <definedName name="Escopos" localSheetId="30">#REF!</definedName>
    <definedName name="Escopos" localSheetId="31">#REF!</definedName>
    <definedName name="Escopos" localSheetId="32">#REF!</definedName>
    <definedName name="Escopos" localSheetId="33">#REF!</definedName>
    <definedName name="Escopos" localSheetId="12">#REF!</definedName>
    <definedName name="Escopos" localSheetId="13">#REF!</definedName>
    <definedName name="Escopos" localSheetId="14">#REF!</definedName>
    <definedName name="Escopos" localSheetId="15">#REF!</definedName>
    <definedName name="Escopos" localSheetId="16">#REF!</definedName>
    <definedName name="Escopos" localSheetId="17">#REF!</definedName>
    <definedName name="Escopos" localSheetId="18">#REF!</definedName>
    <definedName name="Escopos" localSheetId="9">#REF!</definedName>
    <definedName name="Escopos" localSheetId="0">#REF!</definedName>
    <definedName name="Escopos" localSheetId="2">#REF!</definedName>
    <definedName name="Escopos" localSheetId="4">#REF!</definedName>
    <definedName name="Escopos" localSheetId="1">#REF!</definedName>
    <definedName name="Escopos" localSheetId="3">#REF!</definedName>
    <definedName name="Escopos">#REF!</definedName>
    <definedName name="gggg" localSheetId="10">#REF!,#REF!</definedName>
    <definedName name="gggg" localSheetId="19">#REF!,#REF!</definedName>
    <definedName name="gggg" localSheetId="20">#REF!,#REF!</definedName>
    <definedName name="gggg" localSheetId="21">#REF!,#REF!</definedName>
    <definedName name="gggg" localSheetId="22">#REF!,#REF!</definedName>
    <definedName name="gggg" localSheetId="23">#REF!,#REF!</definedName>
    <definedName name="gggg" localSheetId="24">#REF!,#REF!</definedName>
    <definedName name="gggg" localSheetId="25">#REF!,#REF!</definedName>
    <definedName name="gggg" localSheetId="26">#REF!,#REF!</definedName>
    <definedName name="gggg" localSheetId="27">#REF!,#REF!</definedName>
    <definedName name="gggg" localSheetId="28">#REF!,#REF!</definedName>
    <definedName name="gggg" localSheetId="29">#REF!,#REF!</definedName>
    <definedName name="gggg" localSheetId="30">#REF!,#REF!</definedName>
    <definedName name="gggg" localSheetId="31">#REF!,#REF!</definedName>
    <definedName name="gggg" localSheetId="32">#REF!,#REF!</definedName>
    <definedName name="gggg" localSheetId="33">#REF!,#REF!</definedName>
    <definedName name="gggg" localSheetId="12">#REF!,#REF!</definedName>
    <definedName name="gggg" localSheetId="13">#REF!,#REF!</definedName>
    <definedName name="gggg" localSheetId="14">#REF!,#REF!</definedName>
    <definedName name="gggg" localSheetId="15">#REF!,#REF!</definedName>
    <definedName name="gggg" localSheetId="16">#REF!,#REF!</definedName>
    <definedName name="gggg" localSheetId="17">#REF!,#REF!</definedName>
    <definedName name="gggg" localSheetId="18">#REF!,#REF!</definedName>
    <definedName name="gggg" localSheetId="9">'Certificados Gerais'!$5:$8,'Certificados Gerais'!#REF!</definedName>
    <definedName name="gggg" localSheetId="0">#REF!,#REF!</definedName>
    <definedName name="gggg" localSheetId="2">#REF!,#REF!</definedName>
    <definedName name="gggg" localSheetId="4">'[1]Certificados Gerais'!$5:$8,'[1]Certificados Gerais'!#REF!</definedName>
    <definedName name="gggg" localSheetId="1">#REF!,#REF!</definedName>
    <definedName name="gggg" localSheetId="3">[2]Certificado!$6:$10,[2]Certificado!#REF!</definedName>
    <definedName name="gggg">#REF!,#REF!</definedName>
    <definedName name="labo" localSheetId="10">#REF!</definedName>
    <definedName name="labo" localSheetId="19">#REF!</definedName>
    <definedName name="labo" localSheetId="20">#REF!</definedName>
    <definedName name="labo" localSheetId="21">#REF!</definedName>
    <definedName name="labo" localSheetId="22">#REF!</definedName>
    <definedName name="labo" localSheetId="23">#REF!</definedName>
    <definedName name="labo" localSheetId="24">#REF!</definedName>
    <definedName name="labo" localSheetId="25">#REF!</definedName>
    <definedName name="labo" localSheetId="26">#REF!</definedName>
    <definedName name="labo" localSheetId="27">#REF!</definedName>
    <definedName name="labo" localSheetId="28">#REF!</definedName>
    <definedName name="labo" localSheetId="29">#REF!</definedName>
    <definedName name="labo" localSheetId="30">#REF!</definedName>
    <definedName name="labo" localSheetId="31">#REF!</definedName>
    <definedName name="labo" localSheetId="32">#REF!</definedName>
    <definedName name="labo" localSheetId="33">#REF!</definedName>
    <definedName name="labo" localSheetId="12">#REF!</definedName>
    <definedName name="labo" localSheetId="13">#REF!</definedName>
    <definedName name="labo" localSheetId="14">#REF!</definedName>
    <definedName name="labo" localSheetId="15">#REF!</definedName>
    <definedName name="labo" localSheetId="16">#REF!</definedName>
    <definedName name="labo" localSheetId="17">#REF!</definedName>
    <definedName name="labo" localSheetId="18">#REF!</definedName>
    <definedName name="labo" localSheetId="9">#REF!</definedName>
    <definedName name="labo" localSheetId="0">#REF!</definedName>
    <definedName name="labo" localSheetId="2">#REF!</definedName>
    <definedName name="labo" localSheetId="4">#REF!</definedName>
    <definedName name="labo" localSheetId="1">#REF!</definedName>
    <definedName name="labo" localSheetId="3">#REF!</definedName>
    <definedName name="labo">#REF!</definedName>
    <definedName name="Laboratórios" localSheetId="10">#REF!</definedName>
    <definedName name="Laboratórios" localSheetId="19">#REF!</definedName>
    <definedName name="Laboratórios" localSheetId="20">#REF!</definedName>
    <definedName name="Laboratórios" localSheetId="21">#REF!</definedName>
    <definedName name="Laboratórios" localSheetId="22">#REF!</definedName>
    <definedName name="Laboratórios" localSheetId="23">#REF!</definedName>
    <definedName name="Laboratórios" localSheetId="24">#REF!</definedName>
    <definedName name="Laboratórios" localSheetId="25">#REF!</definedName>
    <definedName name="Laboratórios" localSheetId="26">#REF!</definedName>
    <definedName name="Laboratórios" localSheetId="27">#REF!</definedName>
    <definedName name="Laboratórios" localSheetId="28">#REF!</definedName>
    <definedName name="Laboratórios" localSheetId="29">#REF!</definedName>
    <definedName name="Laboratórios" localSheetId="30">#REF!</definedName>
    <definedName name="Laboratórios" localSheetId="31">#REF!</definedName>
    <definedName name="Laboratórios" localSheetId="32">#REF!</definedName>
    <definedName name="Laboratórios" localSheetId="33">#REF!</definedName>
    <definedName name="Laboratórios" localSheetId="12">#REF!</definedName>
    <definedName name="Laboratórios" localSheetId="13">#REF!</definedName>
    <definedName name="Laboratórios" localSheetId="14">#REF!</definedName>
    <definedName name="Laboratórios" localSheetId="15">#REF!</definedName>
    <definedName name="Laboratórios" localSheetId="16">#REF!</definedName>
    <definedName name="Laboratórios" localSheetId="17">#REF!</definedName>
    <definedName name="Laboratórios" localSheetId="18">#REF!</definedName>
    <definedName name="Laboratórios" localSheetId="9">#REF!</definedName>
    <definedName name="Laboratórios" localSheetId="0">#REF!</definedName>
    <definedName name="Laboratórios" localSheetId="2">#REF!</definedName>
    <definedName name="Laboratórios" localSheetId="4">#REF!</definedName>
    <definedName name="Laboratórios" localSheetId="1">#REF!</definedName>
    <definedName name="Laboratórios" localSheetId="3">#REF!</definedName>
    <definedName name="Laboratórios">#REF!</definedName>
    <definedName name="Lista" localSheetId="6">'[3]Enquadramento - Anexo H'!$C:$C</definedName>
    <definedName name="Lista">'[3]Enquadramento - Anexo H'!$C:$C</definedName>
    <definedName name="LISTA_NORMAS" localSheetId="10">#REF!</definedName>
    <definedName name="LISTA_NORMAS" localSheetId="19">#REF!</definedName>
    <definedName name="LISTA_NORMAS" localSheetId="20">#REF!</definedName>
    <definedName name="LISTA_NORMAS" localSheetId="21">#REF!</definedName>
    <definedName name="LISTA_NORMAS" localSheetId="22">#REF!</definedName>
    <definedName name="LISTA_NORMAS" localSheetId="23">#REF!</definedName>
    <definedName name="LISTA_NORMAS" localSheetId="24">#REF!</definedName>
    <definedName name="LISTA_NORMAS" localSheetId="25">#REF!</definedName>
    <definedName name="LISTA_NORMAS" localSheetId="26">#REF!</definedName>
    <definedName name="LISTA_NORMAS" localSheetId="27">#REF!</definedName>
    <definedName name="LISTA_NORMAS" localSheetId="28">#REF!</definedName>
    <definedName name="LISTA_NORMAS" localSheetId="29">#REF!</definedName>
    <definedName name="LISTA_NORMAS" localSheetId="30">#REF!</definedName>
    <definedName name="LISTA_NORMAS" localSheetId="31">#REF!</definedName>
    <definedName name="LISTA_NORMAS" localSheetId="32">#REF!</definedName>
    <definedName name="LISTA_NORMAS" localSheetId="33">#REF!</definedName>
    <definedName name="LISTA_NORMAS" localSheetId="12">#REF!</definedName>
    <definedName name="LISTA_NORMAS" localSheetId="13">#REF!</definedName>
    <definedName name="LISTA_NORMAS" localSheetId="14">#REF!</definedName>
    <definedName name="LISTA_NORMAS" localSheetId="15">#REF!</definedName>
    <definedName name="LISTA_NORMAS" localSheetId="16">#REF!</definedName>
    <definedName name="LISTA_NORMAS" localSheetId="17">#REF!</definedName>
    <definedName name="LISTA_NORMAS" localSheetId="18">#REF!</definedName>
    <definedName name="LISTA_NORMAS" localSheetId="9">#REF!</definedName>
    <definedName name="LISTA_NORMAS" localSheetId="0">#REF!</definedName>
    <definedName name="LISTA_NORMAS" localSheetId="2">#REF!</definedName>
    <definedName name="LISTA_NORMAS" localSheetId="4">#REF!</definedName>
    <definedName name="LISTA_NORMAS" localSheetId="1">#REF!</definedName>
    <definedName name="LISTA_NORMAS" localSheetId="3">#REF!</definedName>
    <definedName name="LISTA_NORMAS">#REF!</definedName>
    <definedName name="LISTA_PORTARIAS" localSheetId="10">#REF!</definedName>
    <definedName name="LISTA_PORTARIAS" localSheetId="19">#REF!</definedName>
    <definedName name="LISTA_PORTARIAS" localSheetId="20">#REF!</definedName>
    <definedName name="LISTA_PORTARIAS" localSheetId="21">#REF!</definedName>
    <definedName name="LISTA_PORTARIAS" localSheetId="22">#REF!</definedName>
    <definedName name="LISTA_PORTARIAS" localSheetId="23">#REF!</definedName>
    <definedName name="LISTA_PORTARIAS" localSheetId="24">#REF!</definedName>
    <definedName name="LISTA_PORTARIAS" localSheetId="25">#REF!</definedName>
    <definedName name="LISTA_PORTARIAS" localSheetId="26">#REF!</definedName>
    <definedName name="LISTA_PORTARIAS" localSheetId="27">#REF!</definedName>
    <definedName name="LISTA_PORTARIAS" localSheetId="28">#REF!</definedName>
    <definedName name="LISTA_PORTARIAS" localSheetId="29">#REF!</definedName>
    <definedName name="LISTA_PORTARIAS" localSheetId="30">#REF!</definedName>
    <definedName name="LISTA_PORTARIAS" localSheetId="31">#REF!</definedName>
    <definedName name="LISTA_PORTARIAS" localSheetId="32">#REF!</definedName>
    <definedName name="LISTA_PORTARIAS" localSheetId="33">#REF!</definedName>
    <definedName name="LISTA_PORTARIAS" localSheetId="12">#REF!</definedName>
    <definedName name="LISTA_PORTARIAS" localSheetId="13">#REF!</definedName>
    <definedName name="LISTA_PORTARIAS" localSheetId="14">#REF!</definedName>
    <definedName name="LISTA_PORTARIAS" localSheetId="15">#REF!</definedName>
    <definedName name="LISTA_PORTARIAS" localSheetId="16">#REF!</definedName>
    <definedName name="LISTA_PORTARIAS" localSheetId="17">#REF!</definedName>
    <definedName name="LISTA_PORTARIAS" localSheetId="18">#REF!</definedName>
    <definedName name="LISTA_PORTARIAS" localSheetId="9">#REF!</definedName>
    <definedName name="LISTA_PORTARIAS" localSheetId="0">#REF!</definedName>
    <definedName name="LISTA_PORTARIAS" localSheetId="2">#REF!</definedName>
    <definedName name="LISTA_PORTARIAS" localSheetId="4">#REF!</definedName>
    <definedName name="LISTA_PORTARIAS" localSheetId="1">#REF!</definedName>
    <definedName name="LISTA_PORTARIAS" localSheetId="3">#REF!</definedName>
    <definedName name="LISTA_PORTARIAS">#REF!</definedName>
    <definedName name="MOD." localSheetId="10">#REF!,#REF!</definedName>
    <definedName name="MOD." localSheetId="19">#REF!,#REF!</definedName>
    <definedName name="MOD." localSheetId="20">#REF!,#REF!</definedName>
    <definedName name="MOD." localSheetId="21">#REF!,#REF!</definedName>
    <definedName name="MOD." localSheetId="22">#REF!,#REF!</definedName>
    <definedName name="MOD." localSheetId="23">#REF!,#REF!</definedName>
    <definedName name="MOD." localSheetId="24">#REF!,#REF!</definedName>
    <definedName name="MOD." localSheetId="25">#REF!,#REF!</definedName>
    <definedName name="MOD." localSheetId="26">#REF!,#REF!</definedName>
    <definedName name="MOD." localSheetId="27">#REF!,#REF!</definedName>
    <definedName name="MOD." localSheetId="28">#REF!,#REF!</definedName>
    <definedName name="MOD." localSheetId="29">#REF!,#REF!</definedName>
    <definedName name="MOD." localSheetId="30">#REF!,#REF!</definedName>
    <definedName name="MOD." localSheetId="31">#REF!,#REF!</definedName>
    <definedName name="MOD." localSheetId="32">#REF!,#REF!</definedName>
    <definedName name="MOD." localSheetId="33">#REF!,#REF!</definedName>
    <definedName name="MOD." localSheetId="12">#REF!,#REF!</definedName>
    <definedName name="MOD." localSheetId="13">#REF!,#REF!</definedName>
    <definedName name="MOD." localSheetId="14">#REF!,#REF!</definedName>
    <definedName name="MOD." localSheetId="15">#REF!,#REF!</definedName>
    <definedName name="MOD." localSheetId="16">#REF!,#REF!</definedName>
    <definedName name="MOD." localSheetId="17">#REF!,#REF!</definedName>
    <definedName name="MOD." localSheetId="18">#REF!,#REF!</definedName>
    <definedName name="MOD." localSheetId="9">'Certificados Gerais'!$5:$8,'Certificados Gerais'!#REF!</definedName>
    <definedName name="MOD." localSheetId="0">#REF!,#REF!</definedName>
    <definedName name="MOD." localSheetId="2">#REF!,#REF!</definedName>
    <definedName name="MOD." localSheetId="4">'[1]Certificados Gerais'!$5:$8,'[1]Certificados Gerais'!#REF!</definedName>
    <definedName name="MOD." localSheetId="1">#REF!,#REF!</definedName>
    <definedName name="MOD.">#REF!,#REF!</definedName>
    <definedName name="MODELO" localSheetId="10">#REF!</definedName>
    <definedName name="MODELO" localSheetId="19">#REF!</definedName>
    <definedName name="MODELO" localSheetId="20">#REF!</definedName>
    <definedName name="MODELO" localSheetId="21">#REF!</definedName>
    <definedName name="MODELO" localSheetId="22">#REF!</definedName>
    <definedName name="MODELO" localSheetId="23">#REF!</definedName>
    <definedName name="MODELO" localSheetId="24">#REF!</definedName>
    <definedName name="MODELO" localSheetId="25">#REF!</definedName>
    <definedName name="MODELO" localSheetId="26">#REF!</definedName>
    <definedName name="MODELO" localSheetId="27">#REF!</definedName>
    <definedName name="MODELO" localSheetId="28">#REF!</definedName>
    <definedName name="MODELO" localSheetId="29">#REF!</definedName>
    <definedName name="MODELO" localSheetId="30">#REF!</definedName>
    <definedName name="MODELO" localSheetId="31">#REF!</definedName>
    <definedName name="MODELO" localSheetId="32">#REF!</definedName>
    <definedName name="MODELO" localSheetId="33">#REF!</definedName>
    <definedName name="MODELO" localSheetId="12">#REF!</definedName>
    <definedName name="MODELO" localSheetId="13">#REF!</definedName>
    <definedName name="MODELO" localSheetId="14">#REF!</definedName>
    <definedName name="MODELO" localSheetId="15">#REF!</definedName>
    <definedName name="MODELO" localSheetId="16">#REF!</definedName>
    <definedName name="MODELO" localSheetId="17">#REF!</definedName>
    <definedName name="MODELO" localSheetId="18">#REF!</definedName>
    <definedName name="MODELO" localSheetId="9">#REF!</definedName>
    <definedName name="MODELO" localSheetId="0">#REF!</definedName>
    <definedName name="MODELO" localSheetId="2">#REF!</definedName>
    <definedName name="MODELO" localSheetId="4">#REF!</definedName>
    <definedName name="MODELO" localSheetId="1">#REF!</definedName>
    <definedName name="MODELO">#REF!</definedName>
    <definedName name="Modelos" localSheetId="10">#REF!</definedName>
    <definedName name="Modelos" localSheetId="19">#REF!</definedName>
    <definedName name="Modelos" localSheetId="20">#REF!</definedName>
    <definedName name="Modelos" localSheetId="21">#REF!</definedName>
    <definedName name="Modelos" localSheetId="22">#REF!</definedName>
    <definedName name="Modelos" localSheetId="23">#REF!</definedName>
    <definedName name="Modelos" localSheetId="24">#REF!</definedName>
    <definedName name="Modelos" localSheetId="25">#REF!</definedName>
    <definedName name="Modelos" localSheetId="26">#REF!</definedName>
    <definedName name="Modelos" localSheetId="27">#REF!</definedName>
    <definedName name="Modelos" localSheetId="28">#REF!</definedName>
    <definedName name="Modelos" localSheetId="29">#REF!</definedName>
    <definedName name="Modelos" localSheetId="30">#REF!</definedName>
    <definedName name="Modelos" localSheetId="31">#REF!</definedName>
    <definedName name="Modelos" localSheetId="32">#REF!</definedName>
    <definedName name="Modelos" localSheetId="33">#REF!</definedName>
    <definedName name="Modelos" localSheetId="12">#REF!</definedName>
    <definedName name="Modelos" localSheetId="13">#REF!</definedName>
    <definedName name="Modelos" localSheetId="14">#REF!</definedName>
    <definedName name="Modelos" localSheetId="15">#REF!</definedName>
    <definedName name="Modelos" localSheetId="16">#REF!</definedName>
    <definedName name="Modelos" localSheetId="17">#REF!</definedName>
    <definedName name="Modelos" localSheetId="18">#REF!</definedName>
    <definedName name="Modelos" localSheetId="9">#REF!</definedName>
    <definedName name="Modelos" localSheetId="0">#REF!</definedName>
    <definedName name="Modelos" localSheetId="2">#REF!</definedName>
    <definedName name="Modelos" localSheetId="4">#REF!</definedName>
    <definedName name="Modelos" localSheetId="1">#REF!</definedName>
    <definedName name="Modelos" localSheetId="3">#REF!</definedName>
    <definedName name="Modelos">#REF!</definedName>
    <definedName name="Normas" localSheetId="10">#REF!</definedName>
    <definedName name="Normas" localSheetId="19">#REF!</definedName>
    <definedName name="Normas" localSheetId="20">#REF!</definedName>
    <definedName name="Normas" localSheetId="21">#REF!</definedName>
    <definedName name="Normas" localSheetId="22">#REF!</definedName>
    <definedName name="Normas" localSheetId="23">#REF!</definedName>
    <definedName name="Normas" localSheetId="24">#REF!</definedName>
    <definedName name="Normas" localSheetId="25">#REF!</definedName>
    <definedName name="Normas" localSheetId="26">#REF!</definedName>
    <definedName name="Normas" localSheetId="27">#REF!</definedName>
    <definedName name="Normas" localSheetId="28">#REF!</definedName>
    <definedName name="Normas" localSheetId="29">#REF!</definedName>
    <definedName name="Normas" localSheetId="30">#REF!</definedName>
    <definedName name="Normas" localSheetId="31">#REF!</definedName>
    <definedName name="Normas" localSheetId="32">#REF!</definedName>
    <definedName name="Normas" localSheetId="33">#REF!</definedName>
    <definedName name="Normas" localSheetId="12">#REF!</definedName>
    <definedName name="Normas" localSheetId="13">#REF!</definedName>
    <definedName name="Normas" localSheetId="14">#REF!</definedName>
    <definedName name="Normas" localSheetId="15">#REF!</definedName>
    <definedName name="Normas" localSheetId="16">#REF!</definedName>
    <definedName name="Normas" localSheetId="17">#REF!</definedName>
    <definedName name="Normas" localSheetId="18">#REF!</definedName>
    <definedName name="Normas" localSheetId="9">#REF!</definedName>
    <definedName name="Normas" localSheetId="0">#REF!</definedName>
    <definedName name="Normas" localSheetId="2">#REF!</definedName>
    <definedName name="Normas" localSheetId="4">#REF!</definedName>
    <definedName name="Normas" localSheetId="1">#REF!</definedName>
    <definedName name="Normas" localSheetId="3">#REF!</definedName>
    <definedName name="Normas">#REF!</definedName>
    <definedName name="PORTARIAS" localSheetId="10">#REF!</definedName>
    <definedName name="PORTARIAS" localSheetId="19">#REF!</definedName>
    <definedName name="PORTARIAS" localSheetId="20">#REF!</definedName>
    <definedName name="PORTARIAS" localSheetId="21">#REF!</definedName>
    <definedName name="PORTARIAS" localSheetId="22">#REF!</definedName>
    <definedName name="PORTARIAS" localSheetId="23">#REF!</definedName>
    <definedName name="PORTARIAS" localSheetId="24">#REF!</definedName>
    <definedName name="PORTARIAS" localSheetId="25">#REF!</definedName>
    <definedName name="PORTARIAS" localSheetId="26">#REF!</definedName>
    <definedName name="PORTARIAS" localSheetId="27">#REF!</definedName>
    <definedName name="PORTARIAS" localSheetId="28">#REF!</definedName>
    <definedName name="PORTARIAS" localSheetId="29">#REF!</definedName>
    <definedName name="PORTARIAS" localSheetId="30">#REF!</definedName>
    <definedName name="PORTARIAS" localSheetId="31">#REF!</definedName>
    <definedName name="PORTARIAS" localSheetId="32">#REF!</definedName>
    <definedName name="PORTARIAS" localSheetId="33">#REF!</definedName>
    <definedName name="PORTARIAS" localSheetId="12">#REF!</definedName>
    <definedName name="PORTARIAS" localSheetId="13">#REF!</definedName>
    <definedName name="PORTARIAS" localSheetId="14">#REF!</definedName>
    <definedName name="PORTARIAS" localSheetId="15">#REF!</definedName>
    <definedName name="PORTARIAS" localSheetId="16">#REF!</definedName>
    <definedName name="PORTARIAS" localSheetId="17">#REF!</definedName>
    <definedName name="PORTARIAS" localSheetId="18">#REF!</definedName>
    <definedName name="PORTARIAS" localSheetId="9">#REF!</definedName>
    <definedName name="PORTARIAS" localSheetId="0">#REF!</definedName>
    <definedName name="PORTARIAS" localSheetId="2">#REF!</definedName>
    <definedName name="PORTARIAS" localSheetId="4">#REF!</definedName>
    <definedName name="PORTARIAS" localSheetId="1">#REF!</definedName>
    <definedName name="PORTARIAS" localSheetId="3">#REF!</definedName>
    <definedName name="PORTARIAS">#REF!</definedName>
    <definedName name="_xlnm.Print_Titles" localSheetId="10">'1'!$2:$10</definedName>
    <definedName name="_xlnm.Print_Titles" localSheetId="19">'10'!$2:$10</definedName>
    <definedName name="_xlnm.Print_Titles" localSheetId="20">'11'!$2:$10</definedName>
    <definedName name="_xlnm.Print_Titles" localSheetId="21">'12'!$2:$10</definedName>
    <definedName name="_xlnm.Print_Titles" localSheetId="22">'13'!$2:$10</definedName>
    <definedName name="_xlnm.Print_Titles" localSheetId="23">'14'!$2:$10</definedName>
    <definedName name="_xlnm.Print_Titles" localSheetId="24">'15'!$2:$10</definedName>
    <definedName name="_xlnm.Print_Titles" localSheetId="25">'16'!$2:$10</definedName>
    <definedName name="_xlnm.Print_Titles" localSheetId="26">'17'!$2:$10</definedName>
    <definedName name="_xlnm.Print_Titles" localSheetId="27">'18'!$2:$10</definedName>
    <definedName name="_xlnm.Print_Titles" localSheetId="28">'19'!$2:$10</definedName>
    <definedName name="_xlnm.Print_Titles" localSheetId="11">'2'!$2:$10</definedName>
    <definedName name="_xlnm.Print_Titles" localSheetId="29">'20'!$2:$10</definedName>
    <definedName name="_xlnm.Print_Titles" localSheetId="30">'21'!$2:$10</definedName>
    <definedName name="_xlnm.Print_Titles" localSheetId="31">'22'!$2:$10</definedName>
    <definedName name="_xlnm.Print_Titles" localSheetId="32">'23'!$2:$10</definedName>
    <definedName name="_xlnm.Print_Titles" localSheetId="33">'24'!$2:$10</definedName>
    <definedName name="_xlnm.Print_Titles" localSheetId="12">'3'!$2:$10</definedName>
    <definedName name="_xlnm.Print_Titles" localSheetId="13">'4'!$2:$10</definedName>
    <definedName name="_xlnm.Print_Titles" localSheetId="14">'5'!$2:$10</definedName>
    <definedName name="_xlnm.Print_Titles" localSheetId="15">'6'!$2:$10</definedName>
    <definedName name="_xlnm.Print_Titles" localSheetId="16">'7'!$2:$10</definedName>
    <definedName name="_xlnm.Print_Titles" localSheetId="17">'8'!$2:$10</definedName>
    <definedName name="_xlnm.Print_Titles" localSheetId="18">'9'!$2:$10</definedName>
  </definedNames>
  <calcPr calcId="152511"/>
  <pivotCaches>
    <pivotCache cacheId="0" r:id="rId38"/>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38" i="48" l="1"/>
  <c r="U38" i="48"/>
  <c r="B38" i="48"/>
  <c r="L20" i="48" l="1"/>
  <c r="B9" i="48" l="1"/>
  <c r="T9" i="48" l="1"/>
  <c r="K9" i="48" l="1"/>
  <c r="U9" i="48" s="1"/>
  <c r="E6" i="56" l="1"/>
  <c r="E6" i="57"/>
  <c r="E6" i="58"/>
  <c r="E6" i="59"/>
  <c r="E6" i="60"/>
  <c r="E6" i="61"/>
  <c r="E6" i="62"/>
  <c r="E6" i="63"/>
  <c r="E6" i="64"/>
  <c r="E6" i="65"/>
  <c r="E6" i="66"/>
  <c r="E6" i="67"/>
  <c r="E6" i="68"/>
  <c r="E6" i="69"/>
  <c r="E6" i="70"/>
  <c r="E6" i="71"/>
  <c r="E6" i="72"/>
  <c r="E6" i="73"/>
  <c r="E6" i="74"/>
  <c r="E6" i="75"/>
  <c r="E6" i="76"/>
  <c r="E6" i="77"/>
  <c r="E6" i="11"/>
  <c r="E6" i="54"/>
  <c r="H8" i="48" l="1"/>
  <c r="B7" i="48"/>
  <c r="E14" i="48" l="1"/>
  <c r="E13" i="48"/>
  <c r="E12" i="48"/>
  <c r="B6" i="48"/>
  <c r="R16" i="77"/>
  <c r="R11" i="77"/>
  <c r="M20" i="77"/>
  <c r="M19" i="77"/>
  <c r="M18" i="77"/>
  <c r="M17" i="77"/>
  <c r="M16" i="77"/>
  <c r="M15" i="77"/>
  <c r="M14" i="77"/>
  <c r="M13" i="77"/>
  <c r="M12" i="77"/>
  <c r="M11" i="77"/>
  <c r="E19" i="77"/>
  <c r="E16" i="77"/>
  <c r="E14" i="77"/>
  <c r="E11" i="77"/>
  <c r="B16" i="77"/>
  <c r="B11" i="77"/>
  <c r="R31" i="76"/>
  <c r="R26" i="76"/>
  <c r="R21" i="76"/>
  <c r="R16" i="76"/>
  <c r="R11" i="76"/>
  <c r="M35" i="76"/>
  <c r="M34" i="76"/>
  <c r="M33" i="76"/>
  <c r="M32" i="76"/>
  <c r="M31" i="76"/>
  <c r="M30" i="76"/>
  <c r="M29" i="76"/>
  <c r="M28" i="76"/>
  <c r="M27" i="76"/>
  <c r="M26" i="76"/>
  <c r="M25" i="76"/>
  <c r="M24" i="76"/>
  <c r="M23" i="76"/>
  <c r="M22" i="76"/>
  <c r="M21" i="76"/>
  <c r="M20" i="76"/>
  <c r="M19" i="76"/>
  <c r="M18" i="76"/>
  <c r="M17" i="76"/>
  <c r="M16" i="76"/>
  <c r="M15" i="76"/>
  <c r="M14" i="76"/>
  <c r="M13" i="76"/>
  <c r="M12" i="76"/>
  <c r="M11" i="76"/>
  <c r="E34" i="76"/>
  <c r="E31" i="76"/>
  <c r="E29" i="76"/>
  <c r="E26" i="76"/>
  <c r="E24" i="76"/>
  <c r="E21" i="76"/>
  <c r="E19" i="76"/>
  <c r="E16" i="76"/>
  <c r="E14" i="76"/>
  <c r="E11" i="76"/>
  <c r="B31" i="76"/>
  <c r="B26" i="76"/>
  <c r="B21" i="76"/>
  <c r="B16" i="76"/>
  <c r="B11" i="76"/>
  <c r="R31" i="75"/>
  <c r="R26" i="75"/>
  <c r="R21" i="75"/>
  <c r="R16" i="75"/>
  <c r="R11" i="75"/>
  <c r="M35" i="75"/>
  <c r="M34" i="75"/>
  <c r="M33" i="75"/>
  <c r="M32" i="75"/>
  <c r="M31" i="75"/>
  <c r="M30" i="75"/>
  <c r="M29" i="75"/>
  <c r="M28" i="75"/>
  <c r="M27" i="75"/>
  <c r="M26" i="75"/>
  <c r="M25" i="75"/>
  <c r="M24" i="75"/>
  <c r="M23" i="75"/>
  <c r="M22" i="75"/>
  <c r="M21" i="75"/>
  <c r="M20" i="75"/>
  <c r="M19" i="75"/>
  <c r="M18" i="75"/>
  <c r="M17" i="75"/>
  <c r="M16" i="75"/>
  <c r="M15" i="75"/>
  <c r="M14" i="75"/>
  <c r="M13" i="75"/>
  <c r="M12" i="75"/>
  <c r="M11" i="75"/>
  <c r="E34" i="75"/>
  <c r="E31" i="75"/>
  <c r="E29" i="75"/>
  <c r="E26" i="75"/>
  <c r="E24" i="75"/>
  <c r="E21" i="75"/>
  <c r="E19" i="75"/>
  <c r="E16" i="75"/>
  <c r="E14" i="75"/>
  <c r="E11" i="75"/>
  <c r="B31" i="75"/>
  <c r="B26" i="75"/>
  <c r="B21" i="75"/>
  <c r="B16" i="75"/>
  <c r="B11" i="75"/>
  <c r="R31" i="74" l="1"/>
  <c r="R26" i="74"/>
  <c r="R21" i="74"/>
  <c r="R16" i="74"/>
  <c r="R11" i="74"/>
  <c r="M35" i="74"/>
  <c r="M34" i="74"/>
  <c r="M33" i="74"/>
  <c r="M32" i="74"/>
  <c r="M31" i="74"/>
  <c r="M30" i="74"/>
  <c r="M29" i="74"/>
  <c r="M28" i="74"/>
  <c r="M27" i="74"/>
  <c r="M26" i="74"/>
  <c r="M25" i="74"/>
  <c r="M24" i="74"/>
  <c r="M23" i="74"/>
  <c r="M22" i="74"/>
  <c r="M21" i="74"/>
  <c r="M20" i="74"/>
  <c r="M19" i="74"/>
  <c r="M18" i="74"/>
  <c r="M17" i="74"/>
  <c r="M16" i="74"/>
  <c r="M15" i="74"/>
  <c r="M14" i="74"/>
  <c r="M13" i="74"/>
  <c r="M12" i="74"/>
  <c r="M11" i="74"/>
  <c r="E34" i="74"/>
  <c r="E31" i="74"/>
  <c r="E29" i="74"/>
  <c r="E26" i="74"/>
  <c r="E24" i="74"/>
  <c r="E21" i="74"/>
  <c r="E19" i="74"/>
  <c r="E16" i="74"/>
  <c r="B31" i="74"/>
  <c r="B26" i="74"/>
  <c r="B21" i="74"/>
  <c r="B16" i="74"/>
  <c r="E14" i="74"/>
  <c r="E11" i="74"/>
  <c r="B11" i="74"/>
  <c r="R31" i="73"/>
  <c r="R26" i="73"/>
  <c r="R21" i="73"/>
  <c r="R16" i="73"/>
  <c r="M35" i="73"/>
  <c r="M34" i="73"/>
  <c r="M33" i="73"/>
  <c r="M32" i="73"/>
  <c r="M31" i="73"/>
  <c r="M30" i="73"/>
  <c r="M29" i="73"/>
  <c r="M28" i="73"/>
  <c r="M27" i="73"/>
  <c r="M26" i="73"/>
  <c r="M25" i="73"/>
  <c r="M24" i="73"/>
  <c r="M23" i="73"/>
  <c r="M22" i="73"/>
  <c r="M21" i="73"/>
  <c r="M20" i="73"/>
  <c r="M19" i="73"/>
  <c r="M18" i="73"/>
  <c r="M17" i="73"/>
  <c r="M16" i="73"/>
  <c r="E34" i="73"/>
  <c r="E31" i="73"/>
  <c r="E29" i="73"/>
  <c r="E26" i="73"/>
  <c r="E24" i="73"/>
  <c r="E21" i="73"/>
  <c r="E19" i="73"/>
  <c r="E16" i="73"/>
  <c r="B31" i="73"/>
  <c r="B26" i="73"/>
  <c r="B21" i="73"/>
  <c r="B16" i="73"/>
  <c r="R11" i="73"/>
  <c r="M15" i="73"/>
  <c r="M14" i="73"/>
  <c r="M13" i="73"/>
  <c r="M12" i="73"/>
  <c r="M11" i="73"/>
  <c r="E14" i="73"/>
  <c r="E11" i="73"/>
  <c r="B11" i="73"/>
  <c r="R31" i="72"/>
  <c r="R26" i="72"/>
  <c r="R21" i="72"/>
  <c r="R16" i="72"/>
  <c r="R11" i="72"/>
  <c r="M35" i="72"/>
  <c r="M34" i="72"/>
  <c r="M33" i="72"/>
  <c r="M32" i="72"/>
  <c r="M31" i="72"/>
  <c r="M30" i="72"/>
  <c r="M29" i="72"/>
  <c r="M28" i="72"/>
  <c r="M27" i="72"/>
  <c r="M26" i="72"/>
  <c r="M25" i="72"/>
  <c r="M24" i="72"/>
  <c r="M23" i="72"/>
  <c r="M22" i="72"/>
  <c r="M21" i="72"/>
  <c r="M20" i="72"/>
  <c r="M19" i="72"/>
  <c r="M18" i="72"/>
  <c r="M17" i="72"/>
  <c r="M16" i="72"/>
  <c r="M15" i="72"/>
  <c r="M14" i="72"/>
  <c r="M13" i="72"/>
  <c r="M12" i="72"/>
  <c r="M11" i="72"/>
  <c r="E34" i="72"/>
  <c r="E31" i="72"/>
  <c r="E29" i="72"/>
  <c r="E26" i="72"/>
  <c r="E24" i="72"/>
  <c r="E21" i="72"/>
  <c r="E19" i="72"/>
  <c r="E16" i="72"/>
  <c r="E14" i="72"/>
  <c r="E11" i="72"/>
  <c r="B31" i="72"/>
  <c r="B26" i="72"/>
  <c r="B21" i="72"/>
  <c r="B16" i="72"/>
  <c r="B11" i="72"/>
  <c r="R31" i="71"/>
  <c r="R26" i="71"/>
  <c r="R21" i="71"/>
  <c r="R16" i="71"/>
  <c r="R11" i="71"/>
  <c r="M35" i="71"/>
  <c r="M34" i="71"/>
  <c r="M33" i="71"/>
  <c r="M32" i="71"/>
  <c r="M31" i="71"/>
  <c r="M30" i="71"/>
  <c r="M29" i="71"/>
  <c r="M28" i="71"/>
  <c r="M27" i="71"/>
  <c r="M26" i="71"/>
  <c r="M25" i="71"/>
  <c r="M24" i="71"/>
  <c r="M23" i="71"/>
  <c r="M22" i="71"/>
  <c r="M21" i="71"/>
  <c r="M20" i="71"/>
  <c r="M19" i="71"/>
  <c r="M18" i="71"/>
  <c r="M17" i="71"/>
  <c r="M16" i="71"/>
  <c r="M15" i="71"/>
  <c r="M14" i="71"/>
  <c r="M13" i="71"/>
  <c r="M12" i="71"/>
  <c r="M11" i="71"/>
  <c r="E34" i="71"/>
  <c r="E31" i="71"/>
  <c r="E29" i="71"/>
  <c r="E26" i="71"/>
  <c r="E24" i="71"/>
  <c r="E21" i="71"/>
  <c r="E19" i="71"/>
  <c r="E16" i="71"/>
  <c r="E14" i="71"/>
  <c r="E11" i="71"/>
  <c r="B31" i="71"/>
  <c r="B26" i="71"/>
  <c r="B21" i="71"/>
  <c r="B16" i="71"/>
  <c r="B11" i="71"/>
  <c r="R31" i="70"/>
  <c r="R26" i="70"/>
  <c r="R21" i="70"/>
  <c r="R16" i="70"/>
  <c r="R11" i="70"/>
  <c r="M35" i="70"/>
  <c r="M34" i="70"/>
  <c r="M33" i="70"/>
  <c r="M32" i="70"/>
  <c r="M31" i="70"/>
  <c r="M30" i="70"/>
  <c r="M29" i="70"/>
  <c r="M28" i="70"/>
  <c r="M27" i="70"/>
  <c r="M26" i="70"/>
  <c r="M25" i="70"/>
  <c r="M24" i="70"/>
  <c r="M23" i="70"/>
  <c r="M22" i="70"/>
  <c r="M21" i="70"/>
  <c r="M20" i="70"/>
  <c r="M19" i="70"/>
  <c r="M18" i="70"/>
  <c r="M17" i="70"/>
  <c r="M16" i="70"/>
  <c r="M15" i="70"/>
  <c r="M14" i="70"/>
  <c r="M13" i="70"/>
  <c r="M12" i="70"/>
  <c r="M11" i="70"/>
  <c r="E34" i="70"/>
  <c r="E31" i="70"/>
  <c r="E29" i="70"/>
  <c r="E26" i="70"/>
  <c r="E24" i="70"/>
  <c r="E21" i="70"/>
  <c r="E19" i="70"/>
  <c r="E16" i="70"/>
  <c r="E14" i="70"/>
  <c r="E11" i="70"/>
  <c r="B31" i="70"/>
  <c r="B26" i="70"/>
  <c r="B21" i="70"/>
  <c r="B16" i="70"/>
  <c r="B11" i="70"/>
  <c r="R31" i="69"/>
  <c r="R26" i="69"/>
  <c r="R21" i="69"/>
  <c r="R16" i="69"/>
  <c r="R11" i="69"/>
  <c r="M34" i="69"/>
  <c r="M33" i="69"/>
  <c r="M32" i="69"/>
  <c r="M31" i="69"/>
  <c r="M30" i="69"/>
  <c r="M29" i="69"/>
  <c r="M28" i="69"/>
  <c r="M27" i="69"/>
  <c r="M26" i="69"/>
  <c r="M25" i="69"/>
  <c r="M24" i="69"/>
  <c r="M23" i="69"/>
  <c r="M22" i="69"/>
  <c r="M21" i="69"/>
  <c r="M20" i="69"/>
  <c r="M19" i="69"/>
  <c r="M18" i="69"/>
  <c r="M17" i="69"/>
  <c r="M16" i="69"/>
  <c r="M15" i="69"/>
  <c r="M14" i="69"/>
  <c r="M13" i="69"/>
  <c r="M12" i="69"/>
  <c r="M11" i="69"/>
  <c r="E34" i="69"/>
  <c r="E31" i="69"/>
  <c r="E29" i="69"/>
  <c r="E26" i="69"/>
  <c r="E24" i="69"/>
  <c r="E21" i="69"/>
  <c r="E19" i="69"/>
  <c r="E16" i="69"/>
  <c r="E14" i="69"/>
  <c r="E11" i="69"/>
  <c r="B31" i="69"/>
  <c r="B26" i="69"/>
  <c r="B21" i="69"/>
  <c r="B16" i="69"/>
  <c r="B11" i="69"/>
  <c r="R31" i="68"/>
  <c r="R26" i="68"/>
  <c r="R21" i="68"/>
  <c r="R16" i="68"/>
  <c r="R11" i="68"/>
  <c r="M35" i="68"/>
  <c r="M34" i="68"/>
  <c r="M33" i="68"/>
  <c r="M32" i="68"/>
  <c r="M31" i="68"/>
  <c r="M30" i="68"/>
  <c r="M29" i="68"/>
  <c r="M28" i="68"/>
  <c r="M27" i="68"/>
  <c r="M26" i="68"/>
  <c r="M25" i="68"/>
  <c r="M24" i="68"/>
  <c r="M23" i="68"/>
  <c r="M22" i="68"/>
  <c r="M21" i="68"/>
  <c r="M20" i="68"/>
  <c r="M19" i="68"/>
  <c r="M18" i="68"/>
  <c r="M17" i="68"/>
  <c r="M16" i="68"/>
  <c r="M15" i="68"/>
  <c r="M14" i="68"/>
  <c r="M13" i="68"/>
  <c r="M12" i="68"/>
  <c r="M11" i="68"/>
  <c r="E34" i="68"/>
  <c r="E31" i="68"/>
  <c r="E29" i="68"/>
  <c r="E26" i="68"/>
  <c r="E24" i="68"/>
  <c r="E21" i="68"/>
  <c r="E19" i="68"/>
  <c r="E16" i="68"/>
  <c r="E14" i="68"/>
  <c r="E11" i="68"/>
  <c r="B31" i="68"/>
  <c r="B26" i="68"/>
  <c r="B21" i="68"/>
  <c r="B16" i="68"/>
  <c r="B11" i="68"/>
  <c r="R31" i="67"/>
  <c r="R26" i="67"/>
  <c r="R21" i="67"/>
  <c r="R16" i="67"/>
  <c r="R11" i="67"/>
  <c r="M35" i="67"/>
  <c r="M34" i="67"/>
  <c r="M33" i="67"/>
  <c r="M32" i="67"/>
  <c r="M31" i="67"/>
  <c r="M30" i="67"/>
  <c r="M29" i="67"/>
  <c r="M28" i="67"/>
  <c r="M27" i="67"/>
  <c r="M26" i="67"/>
  <c r="M25" i="67"/>
  <c r="M24" i="67"/>
  <c r="M23" i="67"/>
  <c r="M22" i="67"/>
  <c r="M21" i="67"/>
  <c r="M20" i="67"/>
  <c r="M19" i="67"/>
  <c r="M18" i="67"/>
  <c r="M17" i="67"/>
  <c r="M16" i="67"/>
  <c r="M15" i="67"/>
  <c r="M14" i="67"/>
  <c r="M13" i="67"/>
  <c r="M12" i="67"/>
  <c r="E34" i="67"/>
  <c r="E31" i="67"/>
  <c r="E29" i="67"/>
  <c r="E26" i="67"/>
  <c r="E24" i="67"/>
  <c r="E21" i="67"/>
  <c r="E19" i="67"/>
  <c r="E16" i="67"/>
  <c r="E11" i="67"/>
  <c r="B31" i="67"/>
  <c r="B26" i="67"/>
  <c r="B21" i="67"/>
  <c r="B16" i="67"/>
  <c r="B11" i="67"/>
  <c r="M11" i="67"/>
  <c r="E14" i="67"/>
  <c r="R31" i="66"/>
  <c r="R26" i="66"/>
  <c r="R21" i="66"/>
  <c r="R16" i="66"/>
  <c r="R11" i="66"/>
  <c r="M35" i="66"/>
  <c r="M34" i="66"/>
  <c r="M33" i="66"/>
  <c r="M32" i="66"/>
  <c r="M31" i="66"/>
  <c r="M30" i="66"/>
  <c r="M29" i="66"/>
  <c r="M28" i="66"/>
  <c r="M27" i="66"/>
  <c r="M26" i="66"/>
  <c r="M25" i="66"/>
  <c r="M24" i="66"/>
  <c r="M23" i="66"/>
  <c r="M22" i="66"/>
  <c r="M21" i="66"/>
  <c r="M20" i="66"/>
  <c r="M19" i="66"/>
  <c r="M18" i="66"/>
  <c r="M17" i="66"/>
  <c r="M16" i="66"/>
  <c r="M15" i="66"/>
  <c r="M14" i="66"/>
  <c r="M13" i="66"/>
  <c r="M12" i="66"/>
  <c r="M11" i="66"/>
  <c r="E24" i="66"/>
  <c r="E34" i="66"/>
  <c r="E31" i="66"/>
  <c r="E29" i="66"/>
  <c r="E26" i="66"/>
  <c r="E21" i="66"/>
  <c r="E19" i="66"/>
  <c r="E16" i="66"/>
  <c r="E14" i="66"/>
  <c r="E11" i="66"/>
  <c r="B31" i="66"/>
  <c r="B26" i="66"/>
  <c r="B21" i="66"/>
  <c r="B16" i="66"/>
  <c r="B11" i="66"/>
  <c r="R31" i="65"/>
  <c r="R26" i="65"/>
  <c r="R21" i="65"/>
  <c r="R16" i="65"/>
  <c r="R11" i="65"/>
  <c r="M35" i="65"/>
  <c r="M34" i="65"/>
  <c r="M33" i="65"/>
  <c r="M32" i="65"/>
  <c r="M31" i="65"/>
  <c r="M30" i="65"/>
  <c r="M29" i="65"/>
  <c r="M28" i="65"/>
  <c r="M27" i="65"/>
  <c r="M26" i="65"/>
  <c r="M25" i="65"/>
  <c r="M24" i="65"/>
  <c r="M22" i="65"/>
  <c r="M21" i="65"/>
  <c r="M20" i="65"/>
  <c r="M19" i="65"/>
  <c r="M18" i="65"/>
  <c r="M17" i="65"/>
  <c r="M16" i="65"/>
  <c r="M15" i="65"/>
  <c r="M14" i="65"/>
  <c r="M13" i="65"/>
  <c r="M12" i="65"/>
  <c r="M11" i="65"/>
  <c r="E34" i="65"/>
  <c r="E31" i="65"/>
  <c r="E29" i="65"/>
  <c r="E26" i="65"/>
  <c r="E24" i="65"/>
  <c r="E21" i="65"/>
  <c r="E19" i="65"/>
  <c r="E16" i="65"/>
  <c r="E14" i="65"/>
  <c r="E11" i="65"/>
  <c r="B31" i="65"/>
  <c r="B26" i="65"/>
  <c r="B21" i="65"/>
  <c r="B16" i="65"/>
  <c r="B11" i="65"/>
  <c r="R31" i="64"/>
  <c r="R26" i="64"/>
  <c r="R21" i="64"/>
  <c r="R16" i="64"/>
  <c r="R11" i="64"/>
  <c r="M35" i="64"/>
  <c r="M34" i="64"/>
  <c r="M33" i="64"/>
  <c r="M32" i="64"/>
  <c r="M31" i="64"/>
  <c r="M30" i="64"/>
  <c r="M29" i="64"/>
  <c r="M28" i="64"/>
  <c r="M27" i="64"/>
  <c r="M26" i="64"/>
  <c r="M25" i="64"/>
  <c r="M24" i="64"/>
  <c r="M23" i="64"/>
  <c r="M22" i="64"/>
  <c r="M21" i="64"/>
  <c r="M20" i="64"/>
  <c r="M19" i="64"/>
  <c r="M18" i="64"/>
  <c r="M17" i="64"/>
  <c r="M16" i="64"/>
  <c r="M15" i="64"/>
  <c r="M14" i="64"/>
  <c r="M13" i="64"/>
  <c r="M12" i="64"/>
  <c r="M11" i="64"/>
  <c r="E34" i="64"/>
  <c r="E31" i="64"/>
  <c r="E29" i="64"/>
  <c r="E26" i="64"/>
  <c r="E24" i="64"/>
  <c r="E21" i="64"/>
  <c r="E19" i="64"/>
  <c r="E16" i="64"/>
  <c r="E14" i="64"/>
  <c r="E11" i="64"/>
  <c r="B31" i="64"/>
  <c r="B26" i="64"/>
  <c r="B21" i="64"/>
  <c r="B16" i="64"/>
  <c r="B11" i="64"/>
  <c r="R31" i="63"/>
  <c r="R26" i="63"/>
  <c r="R21" i="63"/>
  <c r="R16" i="63"/>
  <c r="M35" i="63"/>
  <c r="M34" i="63"/>
  <c r="M33" i="63"/>
  <c r="M32" i="63"/>
  <c r="M31" i="63"/>
  <c r="M30" i="63"/>
  <c r="M29" i="63"/>
  <c r="M28" i="63"/>
  <c r="M27" i="63"/>
  <c r="M26" i="63"/>
  <c r="M25" i="63"/>
  <c r="M24" i="63"/>
  <c r="M23" i="63"/>
  <c r="M22" i="63"/>
  <c r="M21" i="63"/>
  <c r="M20" i="63"/>
  <c r="M19" i="63"/>
  <c r="M18" i="63"/>
  <c r="M17" i="63"/>
  <c r="M16" i="63"/>
  <c r="E34" i="63"/>
  <c r="E31" i="63"/>
  <c r="E29" i="63"/>
  <c r="E26" i="63"/>
  <c r="E24" i="63"/>
  <c r="E21" i="63"/>
  <c r="E19" i="63"/>
  <c r="E16" i="63"/>
  <c r="B31" i="63"/>
  <c r="B26" i="63"/>
  <c r="B21" i="63"/>
  <c r="B16" i="63"/>
  <c r="R11" i="63"/>
  <c r="M15" i="63"/>
  <c r="M14" i="63"/>
  <c r="M13" i="63"/>
  <c r="M12" i="63"/>
  <c r="M11" i="63"/>
  <c r="E14" i="63"/>
  <c r="E11" i="63"/>
  <c r="B11" i="63"/>
  <c r="R31" i="62"/>
  <c r="R26" i="62"/>
  <c r="R21" i="62"/>
  <c r="R16" i="62"/>
  <c r="M35" i="62"/>
  <c r="M34" i="62"/>
  <c r="M33" i="62"/>
  <c r="M32" i="62"/>
  <c r="M31" i="62"/>
  <c r="M30" i="62"/>
  <c r="M29" i="62"/>
  <c r="M28" i="62"/>
  <c r="M27" i="62"/>
  <c r="M26" i="62"/>
  <c r="M25" i="62"/>
  <c r="M24" i="62"/>
  <c r="M23" i="62"/>
  <c r="M22" i="62"/>
  <c r="M21" i="62"/>
  <c r="M20" i="62"/>
  <c r="M19" i="62"/>
  <c r="M18" i="62"/>
  <c r="M17" i="62"/>
  <c r="M16" i="62"/>
  <c r="E34" i="62"/>
  <c r="E31" i="62"/>
  <c r="E29" i="62"/>
  <c r="E26" i="62"/>
  <c r="E24" i="62"/>
  <c r="E21" i="62"/>
  <c r="E19" i="62"/>
  <c r="E16" i="62"/>
  <c r="B31" i="62"/>
  <c r="B26" i="62"/>
  <c r="B21" i="62"/>
  <c r="B16" i="62"/>
  <c r="R11" i="62"/>
  <c r="M15" i="62"/>
  <c r="M14" i="62"/>
  <c r="M13" i="62"/>
  <c r="M12" i="62"/>
  <c r="M11" i="62"/>
  <c r="E14" i="62"/>
  <c r="E11" i="62"/>
  <c r="B11" i="62"/>
  <c r="R31" i="61"/>
  <c r="R26" i="61"/>
  <c r="R21" i="61"/>
  <c r="R16" i="61"/>
  <c r="M35" i="61"/>
  <c r="M34" i="61"/>
  <c r="M33" i="61"/>
  <c r="M32" i="61"/>
  <c r="M31" i="61"/>
  <c r="M30" i="61"/>
  <c r="M29" i="61"/>
  <c r="M28" i="61"/>
  <c r="M27" i="61"/>
  <c r="M26" i="61"/>
  <c r="M25" i="61"/>
  <c r="M24" i="61"/>
  <c r="M23" i="61"/>
  <c r="M22" i="61"/>
  <c r="M21" i="61"/>
  <c r="M20" i="61"/>
  <c r="M19" i="61"/>
  <c r="M18" i="61"/>
  <c r="M17" i="61"/>
  <c r="M16" i="61"/>
  <c r="E34" i="61"/>
  <c r="E31" i="61"/>
  <c r="E29" i="61"/>
  <c r="E26" i="61"/>
  <c r="E24" i="61"/>
  <c r="E21" i="61"/>
  <c r="E19" i="61"/>
  <c r="E16" i="61"/>
  <c r="B31" i="61"/>
  <c r="B26" i="61"/>
  <c r="B16" i="61"/>
  <c r="B21" i="61"/>
  <c r="R11" i="61"/>
  <c r="M15" i="61"/>
  <c r="M14" i="61"/>
  <c r="M13" i="61"/>
  <c r="M12" i="61"/>
  <c r="M11" i="61"/>
  <c r="E14" i="61"/>
  <c r="E11" i="61"/>
  <c r="B11" i="61"/>
  <c r="R31" i="60"/>
  <c r="R26" i="60"/>
  <c r="R21" i="60"/>
  <c r="R16" i="60"/>
  <c r="M35" i="60"/>
  <c r="M34" i="60"/>
  <c r="M33" i="60"/>
  <c r="M32" i="60"/>
  <c r="M31" i="60"/>
  <c r="M30" i="60"/>
  <c r="M29" i="60"/>
  <c r="M28" i="60"/>
  <c r="M27" i="60"/>
  <c r="M26" i="60"/>
  <c r="M25" i="60"/>
  <c r="M24" i="60"/>
  <c r="M23" i="60"/>
  <c r="M22" i="60"/>
  <c r="M21" i="60"/>
  <c r="M20" i="60"/>
  <c r="M19" i="60"/>
  <c r="M18" i="60"/>
  <c r="M17" i="60"/>
  <c r="M16" i="60"/>
  <c r="E34" i="60"/>
  <c r="E31" i="60"/>
  <c r="E29" i="60"/>
  <c r="E26" i="60"/>
  <c r="E24" i="60"/>
  <c r="E21" i="60"/>
  <c r="E19" i="60"/>
  <c r="E16" i="60"/>
  <c r="B31" i="60"/>
  <c r="B26" i="60"/>
  <c r="B21" i="60"/>
  <c r="B16" i="60"/>
  <c r="R11" i="60"/>
  <c r="M15" i="60"/>
  <c r="M14" i="60"/>
  <c r="M13" i="60"/>
  <c r="M12" i="60"/>
  <c r="M11" i="60"/>
  <c r="E14" i="60"/>
  <c r="E11" i="60"/>
  <c r="B11" i="60"/>
  <c r="R31" i="59"/>
  <c r="M35" i="59"/>
  <c r="M34" i="59"/>
  <c r="M33" i="59"/>
  <c r="M32" i="59"/>
  <c r="M31" i="59"/>
  <c r="E34" i="59"/>
  <c r="E31" i="59"/>
  <c r="B31" i="59"/>
  <c r="R26" i="59"/>
  <c r="M30" i="59"/>
  <c r="M29" i="59"/>
  <c r="M28" i="59"/>
  <c r="M27" i="59"/>
  <c r="M26" i="59"/>
  <c r="E29" i="59"/>
  <c r="E26" i="59"/>
  <c r="B26" i="59"/>
  <c r="R21" i="59"/>
  <c r="M25" i="59"/>
  <c r="M24" i="59"/>
  <c r="M23" i="59"/>
  <c r="M22" i="59"/>
  <c r="M21" i="59"/>
  <c r="E24" i="59"/>
  <c r="E21" i="59"/>
  <c r="B21" i="59"/>
  <c r="R16" i="59"/>
  <c r="M20" i="59"/>
  <c r="M19" i="59"/>
  <c r="M18" i="59"/>
  <c r="M17" i="59"/>
  <c r="M16" i="59"/>
  <c r="E19" i="59"/>
  <c r="E16" i="59"/>
  <c r="B16" i="59"/>
  <c r="R11" i="59"/>
  <c r="M15" i="59"/>
  <c r="M14" i="59"/>
  <c r="M13" i="59"/>
  <c r="M12" i="59"/>
  <c r="M11" i="59"/>
  <c r="E14" i="59"/>
  <c r="E11" i="59"/>
  <c r="B11" i="59"/>
  <c r="S38" i="77"/>
  <c r="E8" i="77"/>
  <c r="R6" i="77"/>
  <c r="B3" i="77"/>
  <c r="B2" i="77"/>
  <c r="S38" i="76"/>
  <c r="E8" i="76"/>
  <c r="R6" i="76"/>
  <c r="B3" i="76"/>
  <c r="B2" i="76"/>
  <c r="S38" i="75"/>
  <c r="E8" i="75"/>
  <c r="R6" i="75"/>
  <c r="B3" i="75"/>
  <c r="B2" i="75"/>
  <c r="S38" i="74"/>
  <c r="E8" i="74"/>
  <c r="R6" i="74"/>
  <c r="B3" i="74"/>
  <c r="B2" i="74"/>
  <c r="S38" i="73"/>
  <c r="E8" i="73"/>
  <c r="R6" i="73"/>
  <c r="B3" i="73"/>
  <c r="B2" i="73"/>
  <c r="S38" i="72"/>
  <c r="E8" i="72"/>
  <c r="R6" i="72"/>
  <c r="B3" i="72"/>
  <c r="B2" i="72"/>
  <c r="S38" i="71"/>
  <c r="E8" i="71"/>
  <c r="R6" i="71"/>
  <c r="B3" i="71"/>
  <c r="B2" i="71"/>
  <c r="S38" i="70"/>
  <c r="E8" i="70"/>
  <c r="R6" i="70"/>
  <c r="B3" i="70"/>
  <c r="B2" i="70"/>
  <c r="S38" i="69"/>
  <c r="M35" i="69"/>
  <c r="E8" i="69"/>
  <c r="R6" i="69"/>
  <c r="B3" i="69"/>
  <c r="B2" i="69"/>
  <c r="S38" i="68"/>
  <c r="E8" i="68"/>
  <c r="R6" i="68"/>
  <c r="B3" i="68"/>
  <c r="B2" i="68"/>
  <c r="S38" i="67"/>
  <c r="E8" i="67"/>
  <c r="R6" i="67"/>
  <c r="B3" i="67"/>
  <c r="B2" i="67"/>
  <c r="S38" i="66"/>
  <c r="E8" i="66"/>
  <c r="R6" i="66"/>
  <c r="B3" i="66"/>
  <c r="B2" i="66"/>
  <c r="S38" i="65"/>
  <c r="E8" i="65"/>
  <c r="R6" i="65"/>
  <c r="B3" i="65"/>
  <c r="B2" i="65"/>
  <c r="S38" i="64"/>
  <c r="E8" i="64"/>
  <c r="R6" i="64"/>
  <c r="B3" i="64"/>
  <c r="B2" i="64"/>
  <c r="S38" i="63"/>
  <c r="E8" i="63"/>
  <c r="R6" i="63"/>
  <c r="B3" i="63"/>
  <c r="B2" i="63"/>
  <c r="S38" i="62"/>
  <c r="E8" i="62"/>
  <c r="R6" i="62"/>
  <c r="B3" i="62"/>
  <c r="B2" i="62"/>
  <c r="S38" i="61"/>
  <c r="E8" i="61"/>
  <c r="R6" i="61"/>
  <c r="B3" i="61"/>
  <c r="B2" i="61"/>
  <c r="S38" i="60"/>
  <c r="E8" i="60"/>
  <c r="R6" i="60"/>
  <c r="B3" i="60"/>
  <c r="B2" i="60"/>
  <c r="R31" i="58"/>
  <c r="M35" i="58"/>
  <c r="M34" i="58"/>
  <c r="M33" i="58"/>
  <c r="M32" i="58"/>
  <c r="M31" i="58"/>
  <c r="E34" i="58"/>
  <c r="E31" i="58"/>
  <c r="B31" i="58"/>
  <c r="R26" i="58"/>
  <c r="M30" i="58"/>
  <c r="M29" i="58"/>
  <c r="M28" i="58"/>
  <c r="M27" i="58"/>
  <c r="M26" i="58"/>
  <c r="E29" i="58"/>
  <c r="E26" i="58"/>
  <c r="B26" i="58"/>
  <c r="R21" i="58"/>
  <c r="M25" i="58"/>
  <c r="M24" i="58"/>
  <c r="M23" i="58"/>
  <c r="M22" i="58"/>
  <c r="M21" i="58"/>
  <c r="E24" i="58"/>
  <c r="E21" i="58"/>
  <c r="B21" i="58"/>
  <c r="R16" i="58"/>
  <c r="M20" i="58"/>
  <c r="M19" i="58"/>
  <c r="M18" i="58"/>
  <c r="M17" i="58"/>
  <c r="M16" i="58"/>
  <c r="E19" i="58"/>
  <c r="E16" i="58"/>
  <c r="B16" i="58"/>
  <c r="R11" i="58"/>
  <c r="M15" i="58"/>
  <c r="M14" i="58"/>
  <c r="M13" i="58"/>
  <c r="M12" i="58"/>
  <c r="M11" i="58"/>
  <c r="E14" i="58"/>
  <c r="E11" i="58"/>
  <c r="B11" i="58"/>
  <c r="R31" i="57"/>
  <c r="M35" i="57"/>
  <c r="M34" i="57"/>
  <c r="M33" i="57"/>
  <c r="M32" i="57"/>
  <c r="M31" i="57"/>
  <c r="B31" i="57"/>
  <c r="R26" i="57"/>
  <c r="M30" i="57"/>
  <c r="M29" i="57"/>
  <c r="M28" i="57"/>
  <c r="M27" i="57"/>
  <c r="M26" i="57"/>
  <c r="B26" i="57"/>
  <c r="R21" i="57"/>
  <c r="M25" i="57"/>
  <c r="M24" i="57"/>
  <c r="M23" i="57"/>
  <c r="M22" i="57"/>
  <c r="M21" i="57"/>
  <c r="E34" i="57"/>
  <c r="E31" i="57"/>
  <c r="E29" i="57"/>
  <c r="E26" i="57"/>
  <c r="E21" i="57"/>
  <c r="B21" i="57"/>
  <c r="E24" i="57"/>
  <c r="R16" i="57"/>
  <c r="M20" i="57"/>
  <c r="M19" i="57"/>
  <c r="M18" i="57"/>
  <c r="M17" i="57"/>
  <c r="M16" i="57"/>
  <c r="E19" i="57"/>
  <c r="E16" i="57"/>
  <c r="B16" i="57"/>
  <c r="R11" i="57"/>
  <c r="M15" i="57"/>
  <c r="M14" i="57"/>
  <c r="M13" i="57"/>
  <c r="M12" i="57"/>
  <c r="M11" i="57"/>
  <c r="E14" i="57"/>
  <c r="E11" i="57"/>
  <c r="B11" i="57"/>
  <c r="R31" i="56"/>
  <c r="M35" i="56"/>
  <c r="M34" i="56"/>
  <c r="M33" i="56"/>
  <c r="M32" i="56"/>
  <c r="M31" i="56"/>
  <c r="R26" i="56"/>
  <c r="M30" i="56"/>
  <c r="M29" i="56"/>
  <c r="M28" i="56"/>
  <c r="M27" i="56"/>
  <c r="M26" i="56"/>
  <c r="M25" i="56"/>
  <c r="M24" i="56"/>
  <c r="M23" i="56"/>
  <c r="M22" i="56"/>
  <c r="M21" i="56"/>
  <c r="R21" i="56"/>
  <c r="R16" i="56"/>
  <c r="R11" i="56"/>
  <c r="M20" i="56"/>
  <c r="M19" i="56"/>
  <c r="M18" i="56"/>
  <c r="M17" i="56"/>
  <c r="M16" i="56"/>
  <c r="M15" i="56"/>
  <c r="M14" i="56"/>
  <c r="M13" i="56"/>
  <c r="M12" i="56"/>
  <c r="M11" i="56"/>
  <c r="B11" i="56"/>
  <c r="E34" i="56"/>
  <c r="E29" i="56"/>
  <c r="E24" i="56"/>
  <c r="E19" i="56"/>
  <c r="E14" i="56"/>
  <c r="R11" i="11"/>
  <c r="E31" i="56" l="1"/>
  <c r="E26" i="56"/>
  <c r="E21" i="56"/>
  <c r="E16" i="56"/>
  <c r="E11" i="56"/>
  <c r="B31" i="56"/>
  <c r="B26" i="56"/>
  <c r="B21" i="56"/>
  <c r="B16" i="56"/>
  <c r="S38" i="59"/>
  <c r="E8" i="59"/>
  <c r="R6" i="59"/>
  <c r="B3" i="59"/>
  <c r="B2" i="59"/>
  <c r="S38" i="58"/>
  <c r="E8" i="58"/>
  <c r="R6" i="58"/>
  <c r="B3" i="58"/>
  <c r="B2" i="58"/>
  <c r="S38" i="57"/>
  <c r="E8" i="57"/>
  <c r="R6" i="57"/>
  <c r="B3" i="57"/>
  <c r="B2" i="57"/>
  <c r="S38" i="56"/>
  <c r="E8" i="56"/>
  <c r="R6" i="56"/>
  <c r="B3" i="56"/>
  <c r="B2" i="56"/>
  <c r="R31" i="11"/>
  <c r="M35" i="11"/>
  <c r="M34" i="11"/>
  <c r="M33" i="11"/>
  <c r="M32" i="11"/>
  <c r="M31" i="11"/>
  <c r="R26" i="11"/>
  <c r="M30" i="11"/>
  <c r="M29" i="11"/>
  <c r="M28" i="11"/>
  <c r="M27" i="11"/>
  <c r="M26" i="11"/>
  <c r="M25" i="11"/>
  <c r="M24" i="11"/>
  <c r="M23" i="11"/>
  <c r="M22" i="11"/>
  <c r="M21" i="11"/>
  <c r="R21" i="11"/>
  <c r="R16" i="11"/>
  <c r="M20" i="11"/>
  <c r="M19" i="11"/>
  <c r="M18" i="11"/>
  <c r="M17" i="11"/>
  <c r="M16" i="11"/>
  <c r="M15" i="11"/>
  <c r="M14" i="11"/>
  <c r="M13" i="11"/>
  <c r="M12" i="11"/>
  <c r="M11" i="11"/>
  <c r="E34" i="11"/>
  <c r="E29" i="11"/>
  <c r="E24" i="11"/>
  <c r="E19" i="11"/>
  <c r="E14" i="11"/>
  <c r="E31" i="11"/>
  <c r="E26" i="11"/>
  <c r="E21" i="11"/>
  <c r="E16" i="11"/>
  <c r="E11" i="11"/>
  <c r="B31" i="11"/>
  <c r="B26" i="11"/>
  <c r="B21" i="11"/>
  <c r="B16" i="11"/>
  <c r="B11" i="11"/>
  <c r="R31" i="54"/>
  <c r="R26" i="54"/>
  <c r="R21" i="54"/>
  <c r="M35" i="54"/>
  <c r="M34" i="54"/>
  <c r="M33" i="54"/>
  <c r="M32" i="54"/>
  <c r="M31" i="54"/>
  <c r="M30" i="54"/>
  <c r="M29" i="54"/>
  <c r="M28" i="54"/>
  <c r="M27" i="54"/>
  <c r="M26" i="54"/>
  <c r="M25" i="54"/>
  <c r="M24" i="54"/>
  <c r="M23" i="54"/>
  <c r="M22" i="54"/>
  <c r="M21" i="54"/>
  <c r="R16" i="54"/>
  <c r="M20" i="54"/>
  <c r="M19" i="54"/>
  <c r="M18" i="54"/>
  <c r="M17" i="54"/>
  <c r="M16" i="54"/>
  <c r="S38" i="54"/>
  <c r="E34" i="54"/>
  <c r="E31" i="54"/>
  <c r="B31" i="54"/>
  <c r="E29" i="54"/>
  <c r="E26" i="54"/>
  <c r="B26" i="54"/>
  <c r="E24" i="54"/>
  <c r="E21" i="54"/>
  <c r="B21" i="54"/>
  <c r="E19" i="54"/>
  <c r="E16" i="54"/>
  <c r="B16" i="54"/>
  <c r="M15" i="54"/>
  <c r="M14" i="54"/>
  <c r="E14" i="54"/>
  <c r="M13" i="54"/>
  <c r="M12" i="54"/>
  <c r="R11" i="54"/>
  <c r="M11" i="54"/>
  <c r="E11" i="54"/>
  <c r="B11" i="54"/>
  <c r="E8" i="54"/>
  <c r="R6" i="54"/>
  <c r="B3" i="54"/>
  <c r="B2" i="54"/>
  <c r="E8" i="11" l="1"/>
  <c r="E1" i="52" l="1"/>
  <c r="G1" i="52" l="1"/>
  <c r="F1" i="52"/>
  <c r="M23" i="65" s="1"/>
  <c r="R6" i="11" l="1"/>
  <c r="B3" i="11"/>
  <c r="B2" i="11"/>
  <c r="S38" i="11"/>
  <c r="C6" i="49"/>
  <c r="C5" i="49"/>
  <c r="C4" i="49"/>
  <c r="B28" i="48"/>
  <c r="B27" i="48"/>
  <c r="L26" i="48"/>
  <c r="B26" i="48"/>
  <c r="AD4" i="48"/>
  <c r="AE4" i="48" s="1"/>
  <c r="T41" i="74" l="1"/>
  <c r="T41" i="70"/>
  <c r="T41" i="65"/>
  <c r="T41" i="61"/>
  <c r="T41" i="73"/>
  <c r="T41" i="71"/>
  <c r="T41" i="66"/>
  <c r="T41" i="62"/>
  <c r="T41" i="76"/>
  <c r="T41" i="68"/>
  <c r="T41" i="77"/>
  <c r="T41" i="72"/>
  <c r="T41" i="67"/>
  <c r="T41" i="63"/>
  <c r="T41" i="75"/>
  <c r="T41" i="69"/>
  <c r="T41" i="64"/>
  <c r="T41" i="60"/>
  <c r="R7" i="73"/>
  <c r="R7" i="68"/>
  <c r="R7" i="64"/>
  <c r="R7" i="60"/>
  <c r="R7" i="67"/>
  <c r="R7" i="77"/>
  <c r="R7" i="76"/>
  <c r="R7" i="74"/>
  <c r="R7" i="70"/>
  <c r="R7" i="69"/>
  <c r="R7" i="65"/>
  <c r="R7" i="61"/>
  <c r="R7" i="72"/>
  <c r="R7" i="63"/>
  <c r="R7" i="75"/>
  <c r="R7" i="71"/>
  <c r="R7" i="66"/>
  <c r="R7" i="62"/>
  <c r="B41" i="77"/>
  <c r="B41" i="72"/>
  <c r="B41" i="67"/>
  <c r="B41" i="63"/>
  <c r="B41" i="71"/>
  <c r="B41" i="62"/>
  <c r="B41" i="76"/>
  <c r="B41" i="75"/>
  <c r="B41" i="73"/>
  <c r="B41" i="69"/>
  <c r="B41" i="68"/>
  <c r="B41" i="64"/>
  <c r="B41" i="60"/>
  <c r="B41" i="66"/>
  <c r="B41" i="74"/>
  <c r="B41" i="70"/>
  <c r="B41" i="65"/>
  <c r="B41" i="61"/>
  <c r="R41" i="76"/>
  <c r="R41" i="75"/>
  <c r="R41" i="73"/>
  <c r="R41" i="69"/>
  <c r="R41" i="68"/>
  <c r="R41" i="64"/>
  <c r="R41" i="60"/>
  <c r="R41" i="77"/>
  <c r="R41" i="63"/>
  <c r="R41" i="74"/>
  <c r="R41" i="70"/>
  <c r="R41" i="65"/>
  <c r="R41" i="61"/>
  <c r="R41" i="71"/>
  <c r="R41" i="66"/>
  <c r="R41" i="62"/>
  <c r="R41" i="72"/>
  <c r="R41" i="67"/>
  <c r="T41" i="11"/>
  <c r="T41" i="57"/>
  <c r="T41" i="56"/>
  <c r="T41" i="54"/>
  <c r="T41" i="58"/>
  <c r="T41" i="59"/>
  <c r="R7" i="11"/>
  <c r="R7" i="59"/>
  <c r="R7" i="58"/>
  <c r="R7" i="57"/>
  <c r="R7" i="54"/>
  <c r="R7" i="56"/>
  <c r="B41" i="11"/>
  <c r="B41" i="59"/>
  <c r="B41" i="58"/>
  <c r="B41" i="57"/>
  <c r="B41" i="56"/>
  <c r="B41" i="54"/>
  <c r="R41" i="11"/>
  <c r="R41" i="54"/>
  <c r="R41" i="58"/>
  <c r="R41" i="56"/>
  <c r="R41" i="59"/>
  <c r="R41" i="57"/>
</calcChain>
</file>

<file path=xl/sharedStrings.xml><?xml version="1.0" encoding="utf-8"?>
<sst xmlns="http://schemas.openxmlformats.org/spreadsheetml/2006/main" count="1815" uniqueCount="924">
  <si>
    <t>CNPJ:</t>
  </si>
  <si>
    <t>Solicitante:</t>
  </si>
  <si>
    <t>Fabricante:</t>
  </si>
  <si>
    <t>Laboratório:</t>
  </si>
  <si>
    <t>Relatório de ensaio nº:</t>
  </si>
  <si>
    <t>Endereço:</t>
  </si>
  <si>
    <t>CNPJ</t>
  </si>
  <si>
    <t>Endereço</t>
  </si>
  <si>
    <t>Emissão:</t>
  </si>
  <si>
    <t>Marca</t>
  </si>
  <si>
    <t>Código de Barras</t>
  </si>
  <si>
    <t>CEP</t>
  </si>
  <si>
    <t>Cliente</t>
  </si>
  <si>
    <t>CEP:</t>
  </si>
  <si>
    <t>Material:</t>
  </si>
  <si>
    <t>44.207.496/0001-44</t>
  </si>
  <si>
    <t>13.607-567</t>
  </si>
  <si>
    <t>Capacidade Volumétrica:</t>
  </si>
  <si>
    <t xml:space="preserve">Utilização do Utensílio: </t>
  </si>
  <si>
    <t>Descrição Técnica do Modelo</t>
  </si>
  <si>
    <t>Dimensões:</t>
  </si>
  <si>
    <t>Validade:</t>
  </si>
  <si>
    <t>ALUMINIO SÃO JORGE LTDA</t>
  </si>
  <si>
    <t>Certificado:</t>
  </si>
  <si>
    <t>AJ IMPORT - COMERCIO, IMPORTACAO E EXPORTACAO DE PRODUTOS DIVERSOS EIRELI</t>
  </si>
  <si>
    <t>12.453.146/0001-71</t>
  </si>
  <si>
    <t>09861-001</t>
  </si>
  <si>
    <t>A K HEMNANI- EPP</t>
  </si>
  <si>
    <t>05.469.291/0001-85</t>
  </si>
  <si>
    <t>69005-270</t>
  </si>
  <si>
    <t>ABSOLUTO SERVICES DO BRASIL LTDA</t>
  </si>
  <si>
    <t>07.002.177/0001-76</t>
  </si>
  <si>
    <t>ROD SP 304 KM 270 - S/N - BOSQUE DO SOL - DOIS CORREGOS, SP</t>
  </si>
  <si>
    <t>17300-000</t>
  </si>
  <si>
    <t>ACQUAFORTE INDÚSTRIA EIRELLI</t>
  </si>
  <si>
    <t>24.572.801/0001-90</t>
  </si>
  <si>
    <t>59162-000</t>
  </si>
  <si>
    <t>AJA IMPORTACAO INDUSTRIA E COMERCIO EIRELI</t>
  </si>
  <si>
    <t>28.932.745/0001-08</t>
  </si>
  <si>
    <t>AV DIOGO NAVES SN QUADRA 13 LOTE 06 GALPÃO 01 -RESIDENCIAL VEREDA DOS BURITIS - GOIANIA,GO</t>
  </si>
  <si>
    <t>74370-695</t>
  </si>
  <si>
    <t>ALPHA PLAST INDÚSTRIA E COMÉRCIO LTDA</t>
  </si>
  <si>
    <t>03.357.873/0001-44</t>
  </si>
  <si>
    <t>BR 101 SUL, KM 80, N 630, GALPÕES A/B/C - PRAZERES - JABOATÃO DOS GUARARAPES, PE</t>
  </si>
  <si>
    <t>54335-000</t>
  </si>
  <si>
    <t>ALTERF IMPORTADORA DE ARTIGOS DE ARMARINHO LTDA</t>
  </si>
  <si>
    <t>17.327.118/0001-21</t>
  </si>
  <si>
    <t>V PARAFUSO ANTIGA BA 535, S/N - KM 13/14 LOTE 03/05 RUA 01 A 08 LADO ESQUERDO - POVOADO DE PARAFUSO - CAMACARI, BA</t>
  </si>
  <si>
    <t>42849-000</t>
  </si>
  <si>
    <t>ALUMINIOS ERCA INDUSTRIA E COMERCIO EIRELI</t>
  </si>
  <si>
    <t>11.168.012/0001-46</t>
  </si>
  <si>
    <t>RUA ANTONIO ALEIXO NETO, 120 - BAIRRO CASCALHO - PEDREIRA, SP</t>
  </si>
  <si>
    <t>13920-000</t>
  </si>
  <si>
    <t>ART MONTAGENS E TRANSPORTE LTDA</t>
  </si>
  <si>
    <t>15.166.187/0001-75</t>
  </si>
  <si>
    <t>R HUM, 136 - NOVA PAMPULHA - VESPASIANO, MG</t>
  </si>
  <si>
    <t>33200-000</t>
  </si>
  <si>
    <t>AT IMPORTADOS LTDA - EPP</t>
  </si>
  <si>
    <t>24.595.748/0001-42</t>
  </si>
  <si>
    <t>29111-360</t>
  </si>
  <si>
    <t>ATACAREJO GOIAS EIRELI - ME</t>
  </si>
  <si>
    <t>28.184.169/0001-68</t>
  </si>
  <si>
    <t>74435-090</t>
  </si>
  <si>
    <t>LOTEAMENTO VILLAGE DOS COQUEIROS, 81 GALPÃO D - SÃO JOSÉ DO MIPIBU, RN</t>
  </si>
  <si>
    <t>AUDAX QUÍMICA INDUSTRIA E COMERCIO DE PRODUTOS PARA HIGIENE E LIMPEZA LTDA</t>
  </si>
  <si>
    <t>50.770.643/0001-92</t>
  </si>
  <si>
    <t>13280-000</t>
  </si>
  <si>
    <t>24.608.588/0001-29</t>
  </si>
  <si>
    <t>R MONTE CASTELO - CENTRO - LAGES, SC</t>
  </si>
  <si>
    <t>88501-060</t>
  </si>
  <si>
    <t>00.985.691/0001-20</t>
  </si>
  <si>
    <t>09550-740</t>
  </si>
  <si>
    <t>BG PLASTICOS LTDA</t>
  </si>
  <si>
    <t>23.483.939/0001-50</t>
  </si>
  <si>
    <t>RUA PETRONILIA DERCIA, 51 -  VALERIA - SALVADOR, BA</t>
  </si>
  <si>
    <t>41300-465</t>
  </si>
  <si>
    <t>04.812.417/0001-00</t>
  </si>
  <si>
    <t>12270-000</t>
  </si>
  <si>
    <t>03.603.850/0001-72</t>
  </si>
  <si>
    <t>12606-590</t>
  </si>
  <si>
    <t>BLACK AND WHITE ACRYLIC INDUSTRIA E COMERCIO DE MOVEIS EIRELI - EPP</t>
  </si>
  <si>
    <t>08.206.171/0001-83</t>
  </si>
  <si>
    <t>08735-275</t>
  </si>
  <si>
    <t>22.318.669/0001-69</t>
  </si>
  <si>
    <t>89120-000</t>
  </si>
  <si>
    <t>11.315.641/0001-51</t>
  </si>
  <si>
    <t>12995-000</t>
  </si>
  <si>
    <t>15.207.088/0001-94</t>
  </si>
  <si>
    <t>06411-150</t>
  </si>
  <si>
    <t>BRASIL SEED IMPORTACAO LTDA</t>
  </si>
  <si>
    <t>27.988.487/0001-19</t>
  </si>
  <si>
    <r>
      <t> </t>
    </r>
    <r>
      <rPr>
        <sz val="10"/>
        <color rgb="FF666666"/>
        <rFont val="Arial"/>
        <family val="2"/>
      </rPr>
      <t>RUA DOM JOÃO V, 432 - LAPA - SÃO PAULO, SP</t>
    </r>
  </si>
  <si>
    <t>05075-060</t>
  </si>
  <si>
    <t>BULK COMERCIO EXTERIOR LTDA</t>
  </si>
  <si>
    <t>07.455.677/0001-63</t>
  </si>
  <si>
    <t>88301-303</t>
  </si>
  <si>
    <t>BUGAIMPORT EIRELI - EPP</t>
  </si>
  <si>
    <t>23.866.349/0001-06</t>
  </si>
  <si>
    <t>18052-775</t>
  </si>
  <si>
    <t>CENTER SUL IMPORTACAO DE MANUFATURADOS LTDA – ME</t>
  </si>
  <si>
    <t>12.395.039/0001-34</t>
  </si>
  <si>
    <t>70303-035</t>
  </si>
  <si>
    <t>02.117.227/0001-47</t>
  </si>
  <si>
    <t>28110-000</t>
  </si>
  <si>
    <t>CHIARADIA UTENSÍLIOS DE ALUMÍNIO EIRELI</t>
  </si>
  <si>
    <t>29.398.985/0001-37</t>
  </si>
  <si>
    <t>13600-970</t>
  </si>
  <si>
    <t>10.659.948/0001-07</t>
  </si>
  <si>
    <t>28030-035</t>
  </si>
  <si>
    <t>47.121.439/0001-36</t>
  </si>
  <si>
    <t>02952-120</t>
  </si>
  <si>
    <t>CRISTIANO MARTINS PRIETO 14597766820</t>
  </si>
  <si>
    <t>22.560.542/0001-51</t>
  </si>
  <si>
    <t>R WENCESLAU BRAZ QUADRA, 7-28 - VILA SOUTO - BAURU, SP</t>
  </si>
  <si>
    <t>17051-120</t>
  </si>
  <si>
    <t>07.774.907/0001-57</t>
  </si>
  <si>
    <t>03025-050</t>
  </si>
  <si>
    <t>10.315.288/0001-47</t>
  </si>
  <si>
    <t>AL. GABRIEL MONTEIRO DA SILVA 1406 - JARDIM AMÉRICA - SÃO PAULO, SP</t>
  </si>
  <si>
    <t>01442-000</t>
  </si>
  <si>
    <t>DIGINOVE SISTEMAS DIGITAIS EIRELI - EPP</t>
  </si>
  <si>
    <t>10.873.748/0001-52</t>
  </si>
  <si>
    <t>04522-020</t>
  </si>
  <si>
    <t>29.121.720/0001-97</t>
  </si>
  <si>
    <t>AV CALOMBE, 1312 E 1942 - CHACARA RIO PETROPOLIS - DUQUE DE CAXIAS, RJ</t>
  </si>
  <si>
    <t>25240-130</t>
  </si>
  <si>
    <t>DISTRIBUIDORA DE EQUIPAMENTOS INDUSTRIAIS ALTO GIRO LTDA.</t>
  </si>
  <si>
    <t>09.421.407/0001-67</t>
  </si>
  <si>
    <t>R AMARO JOSE PEREIRA, 3875 - COLONINHA - ARARANGUA, SC</t>
  </si>
  <si>
    <t>88900-000</t>
  </si>
  <si>
    <t>ECOBÔSSO AMBIENTAL EIRELI</t>
  </si>
  <si>
    <t>11.747.702/0001-50</t>
  </si>
  <si>
    <t>75025-020</t>
  </si>
  <si>
    <t>ELETTA INDUSTRIA E COMERCIO LTDA</t>
  </si>
  <si>
    <t>05.248.707/0001-35</t>
  </si>
  <si>
    <t>81050-170</t>
  </si>
  <si>
    <t>10.301.983/0001-50</t>
  </si>
  <si>
    <t>60822-575</t>
  </si>
  <si>
    <t>EURO INDUSTRIA E COMERCIO DE PLASTICOS LTDA</t>
  </si>
  <si>
    <t>15.496.386/0001-41</t>
  </si>
  <si>
    <t>AV VEREADOR GALBA NOVAES DE CASTRO, 103 - PETROPOLIS - MACEIO, AL</t>
  </si>
  <si>
    <t>57062-590</t>
  </si>
  <si>
    <t>FADUAL DO BRASIL EQUIPAMENTOS LTDA</t>
  </si>
  <si>
    <t>06.222.225/0001-79</t>
  </si>
  <si>
    <t>R PROFESSOR HENRIQUE COSTA, N° 885 - PECHINCHA- JACAREPAGUA - RIO DE JANEIRO, RJ</t>
  </si>
  <si>
    <t>22770-233</t>
  </si>
  <si>
    <t>FDS LOCAÇÃO E COM. DE EQUIPAMENTOS PARA CONSTRUÇÃO CIVIL</t>
  </si>
  <si>
    <t>18.577.796/0001-05</t>
  </si>
  <si>
    <t>R. PERNAMBUCO, 510 - CENTRO - NIPOA, SP</t>
  </si>
  <si>
    <t>15240-000</t>
  </si>
  <si>
    <t>FENIX BRASILIEN KUNSTSTOFFE EIRELLI</t>
  </si>
  <si>
    <t>24.687.932/0001-12</t>
  </si>
  <si>
    <t>13323-300</t>
  </si>
  <si>
    <t>FOCUS ENGENHARIA EIRELI</t>
  </si>
  <si>
    <t>30.712.860/0001-19</t>
  </si>
  <si>
    <t>AV JORNALISTA ASSIS CHATEAUBRIAND, 753 - LIBERDADE - : CAMPINA GRANDE, PB</t>
  </si>
  <si>
    <t>58414-060</t>
  </si>
  <si>
    <t>FRATINI IMPORTAÇÃO E COMERCIO DE MOVEIS LTDA</t>
  </si>
  <si>
    <t>21.311.098/0001-78</t>
  </si>
  <si>
    <t>RODOVIA ANTONIO HEIL, 1001. KM 01 ARMZ G4 PORTÃO 10 SALA 03 - ITAIPAVA - ITAJAI, SC</t>
  </si>
  <si>
    <t>06.018.885/0002-13</t>
  </si>
  <si>
    <t>07215-040</t>
  </si>
  <si>
    <t>GAVIÃO SOARES COMERCIO DE PLÁSTICOS EIRELI</t>
  </si>
  <si>
    <t>20.409.844/0001-06</t>
  </si>
  <si>
    <t>44079-002</t>
  </si>
  <si>
    <t>AVENIDA JOSÉ ODORIZZI, 1785-ASSUNÇÃO-SÃO BERNARDO DO CAMPO, SP</t>
  </si>
  <si>
    <t>R. MARCILIO DIAS, 304 - CENTRO - MANAUS, AM</t>
  </si>
  <si>
    <t>EST. MUNIC. FABIO DA SILVA PRADO KM 08 - ELIHU ROOT - ARARAS, SP</t>
  </si>
  <si>
    <t>R JUNDIAPEBA, 470 - GALPÃO 01 - COBILANDIA - VILA VELHA, ES</t>
  </si>
  <si>
    <t>AV 24 DE OUTUBRO, Nº 3291 – SALA 02 - AEROVIARIO - GOIANIA, GO</t>
  </si>
  <si>
    <t>R. JOSE FERRAGUT - Nº3 - CAPELA - VINHEDO, SP</t>
  </si>
  <si>
    <t>BAZAR BRAZIL COMERCIO IMPORTAÇÃO E EXPORTAÇÃO LTDA - ME</t>
  </si>
  <si>
    <t>BELACOM COMERCIO, TRANSPORTE E SERVICOS EIRELI ( CARLOS ALBERTO DA SILVA - ME )</t>
  </si>
  <si>
    <t>RUA DOS CRITAIS, 85 - PROSPERIDADE - SÃO CAETANO DO SUL, SP</t>
  </si>
  <si>
    <t>BICHO DE PAU BRINQUEDOS E PRODUTOS DE LAZER LTDA</t>
  </si>
  <si>
    <t>RODOVIA DOS TAMOIOS, KM 22,5 - TAPANHÃO - JAMBEIRO, SP</t>
  </si>
  <si>
    <t>BIEMME DO BRASIL LTDA</t>
  </si>
  <si>
    <t>ROD PRESIDENTE DUTRA, KM 56 - ATERRADO - LORENA, SP</t>
  </si>
  <si>
    <t>RUA DAVID BOBROW, 520 - VILA SÃO FRANCISCO - MOGI DAS CRUZES, SP</t>
  </si>
  <si>
    <t>BLISSBABY COMERCIO, IMPORTAÇÃO E EXPORTAÇÃO LTDA</t>
  </si>
  <si>
    <t>RUA FRITZ LORENZ, 1774 - GALPÃO 12 - INDUSTRIAL - TIMBO, SC</t>
  </si>
  <si>
    <t>BONPOINT IND ARTEFATOS PLASTICOS EIRELI- ME</t>
  </si>
  <si>
    <t>ROD CAPITÃO BARDOINO, 1001 KM 115 - ROSA MENDES - PINHALZINHO, SP</t>
  </si>
  <si>
    <t>BRAKAY SERVIÇOS DE MARKETING EIRELI - EPP</t>
  </si>
  <si>
    <t>RUA CAMPOS SALES , 980 - PISO INFERIOR - BOA VISTA - BARUERI, SP</t>
  </si>
  <si>
    <t>ROD RAPOSO TAVARES, 102000, KM 102 GALPÃO3B - PARQUE RESERVA FAZENDA IMPERIA - SOROCABA, SP</t>
  </si>
  <si>
    <t>AVENIDA CORONEL MARCOS KONDER, N° 805 - SALA 605/606 - CENTRO - ITAJAÍ, SC</t>
  </si>
  <si>
    <t>RUA PINHEIRO CHAGAS - QUADRA 209A LOTE 13 - SETOS SUDESTE - GOIANIA, SP</t>
  </si>
  <si>
    <t>CHANSPORT INDUSTRIA E COMERCIO LTDA</t>
  </si>
  <si>
    <t>EST CAMPOS URURAI, N° 1430 - URURAI - CAMPO DOS GOYATACAZES, RJ</t>
  </si>
  <si>
    <t>EST. MUNICIPAL FABIO DA SILVA PRADO, SN, KM 07 - ELIHU ROOT - ARARAS, SP</t>
  </si>
  <si>
    <t>COMPANHIA DOREL BRASIL PRODUTOS INFANTIS</t>
  </si>
  <si>
    <t>CORTEX CRIAÇÕES INFANTIS LTDA</t>
  </si>
  <si>
    <t>RUA HORTOLANDIA, 609 - VILA RENATO - SÃO PAULO, SP</t>
  </si>
  <si>
    <t>DARDARA COMERCIO, IMPORTAÇÃO E EXPORTAÇÃO LTDA</t>
  </si>
  <si>
    <t>RUA ITAPIRACABA, 188 - BRÁS - SÃO PAULO, SP</t>
  </si>
  <si>
    <t>ALAMEDA DOS JAUNAS, 28 - INDIANOPOLIS - SÃO PAULO, SP</t>
  </si>
  <si>
    <t>DISTR. MONTENEGRO AÇÚCAR, ÁLCOOL E CEREAIS LTDA</t>
  </si>
  <si>
    <t>RUA SENADOR SÓCRATES DINIZ MARDOCHEN DINIZ N°840 - CENTRO - ANÁPOLIS, GO</t>
  </si>
  <si>
    <t>R JOÃO BONAT , Nº 308 - NOVO MUNDO - CURITIBA, PR</t>
  </si>
  <si>
    <t>ERGONOMICA INDUSTRIA E COMERCIO DE PLASTICOS LTDA</t>
  </si>
  <si>
    <t>AV JULIO JORGE VIEIRA, N° 00601, CASA 39 - CIDADE DOS FUNCIONÁRIOS - FORTALEZA, CE</t>
  </si>
  <si>
    <t>RUA LAZZAZERA, 172 - NOSSA SENHORA MONTE SERRAT - SALTO, SP</t>
  </si>
  <si>
    <t>GAL COM, IMPORT. E EXPORT. LTDA</t>
  </si>
  <si>
    <t>ESTRADA MUNICIPAL, 211 - E 478 - ARDIM SANTO AFONSO - GUARULHOS, SP</t>
  </si>
  <si>
    <t>AV. DEPUTADO LUIS EDUARDO MAGALHÃES, BR 324 S/N, GALPÃO 9A - SUBAÉ - FEIRA DE SANTANA, BA</t>
  </si>
  <si>
    <t>DECORA BEBE ROUPAS E ACESSÓRIOS INFANTIS LTDA</t>
  </si>
  <si>
    <t>GIBRALTAR COMÉRCIO DE PRODUTOS DE LIMPEZA LTDA</t>
  </si>
  <si>
    <t>08.532.602/0001-00</t>
  </si>
  <si>
    <t>82520-740</t>
  </si>
  <si>
    <t>GIROTONDO COM IMP EXP LTDA</t>
  </si>
  <si>
    <t>68.929.413/0001-99</t>
  </si>
  <si>
    <t>RUA JOSE JANARELLI 442 - VILA PROGREDIOR - SÃO PAULO, SP</t>
  </si>
  <si>
    <t>05615-000</t>
  </si>
  <si>
    <t>H. H. LIMA</t>
  </si>
  <si>
    <t>10.703.733/0001-46</t>
  </si>
  <si>
    <t>R BARTOLOMEU RAMOS , N°10 - VILA SANTA EDWIGES - SÃO PAULO, SP</t>
  </si>
  <si>
    <t>05104-008</t>
  </si>
  <si>
    <t>HMX SERVICOS E TREINAMENTO LTDA</t>
  </si>
  <si>
    <t>15.019.371/0001-92</t>
  </si>
  <si>
    <t>R LEOPOLDINA, 80 - SÃO TORQUATO - VILA VELHA, ES</t>
  </si>
  <si>
    <t>29114-230</t>
  </si>
  <si>
    <t>IMD COMERCIO DE MOVEIS LTDA</t>
  </si>
  <si>
    <t>03.961.151/0004-47</t>
  </si>
  <si>
    <r>
      <t> </t>
    </r>
    <r>
      <rPr>
        <sz val="10"/>
        <color rgb="FF666666"/>
        <rFont val="Arial"/>
        <family val="2"/>
      </rPr>
      <t>R. SAMUEL HEUSI - N° 463 - CENTRO - ITAJAI, SC</t>
    </r>
  </si>
  <si>
    <t>88301-320</t>
  </si>
  <si>
    <t>INDUSTRIA E COMERCIO DE PRODUTOS QUÍMICOS TANGARA LTDA</t>
  </si>
  <si>
    <t>03.242.201/0001-93</t>
  </si>
  <si>
    <t>ROD. COMANDANTE JOÃO RIBEIRO DE BARROS - DISTRITO INDUSTRIAL III - KM 222 - PEDERNEIRAS, SP</t>
  </si>
  <si>
    <t>17280-000</t>
  </si>
  <si>
    <t>16.686.974/0001-00</t>
  </si>
  <si>
    <t>31270-760</t>
  </si>
  <si>
    <t>29.709.769/0001-65</t>
  </si>
  <si>
    <t>AV PREFEITO JOAO VILALLOBO QUERO, 2253, GALPAO 3 SETOR D - JARDIM BELVAL - BARUERI, SP</t>
  </si>
  <si>
    <t>06.422-122</t>
  </si>
  <si>
    <t>INTERBRILHO HIGIENE E LIMPEZA LTDA</t>
  </si>
  <si>
    <t>10.440.534/0001-92</t>
  </si>
  <si>
    <t>V DOS IPES, 376 - LOTE 11 QUADRAK - CHACARA DO PINHAL - CABREUVA, SP</t>
  </si>
  <si>
    <t>13315-000</t>
  </si>
  <si>
    <t>J.L. WOELKE BAURU - EPP</t>
  </si>
  <si>
    <t>74.512.831/0001-89</t>
  </si>
  <si>
    <t>AV INDUSTRIAL, 190 - LOTE: 09 E 10 - DISTRITO INDUSTRIAL - AREALVA, SP</t>
  </si>
  <si>
    <t>17160-000</t>
  </si>
  <si>
    <t>60.688.090/0001-87</t>
  </si>
  <si>
    <t>06793-000</t>
  </si>
  <si>
    <t>20.460.401/0001-31</t>
  </si>
  <si>
    <t>04102-001</t>
  </si>
  <si>
    <t>L. C. DOS ANJOS EIRELI EPP</t>
  </si>
  <si>
    <t>28.414.558/0001-32</t>
  </si>
  <si>
    <t>RUA PADRE LUIZ 17 - CENTRO - SOROCABA, SP</t>
  </si>
  <si>
    <t>18035-010</t>
  </si>
  <si>
    <t>LIMA &amp; PERGHER INDUSTRIA E COMERCIO S/A</t>
  </si>
  <si>
    <t>22.685.341/0002-61</t>
  </si>
  <si>
    <t>R. ENGENHEIRO DINIZ, N°2069 - MARTINS - UBERLÂNDIA, MG</t>
  </si>
  <si>
    <t>38400-462</t>
  </si>
  <si>
    <t>22.685.341/0014-03</t>
  </si>
  <si>
    <t>38402-333</t>
  </si>
  <si>
    <t>LUCAS M ABRÃO</t>
  </si>
  <si>
    <t>19.330.623/0001-50</t>
  </si>
  <si>
    <t>37718-000</t>
  </si>
  <si>
    <t>LUIZ APARECIDO DE SOUZA - ME</t>
  </si>
  <si>
    <t>09.087.053/0001-66</t>
  </si>
  <si>
    <t>RUA DOUTOR VIRGÍLIO DO NASCIMENTO, 65 - BRÁS - SÃO PAULO, SP</t>
  </si>
  <si>
    <t>03027-020</t>
  </si>
  <si>
    <t>LUZ ARTEFATOS DE ALUMINIO LTDA</t>
  </si>
  <si>
    <t>64.296.353/0001-63</t>
  </si>
  <si>
    <t>RUA DOS TRABALHADORES 139 - PARQUE INDUSTRIAL - MONTE SANTO DE MINAS, MG</t>
  </si>
  <si>
    <t>37968-000</t>
  </si>
  <si>
    <t>MAGAZINE LUIZA S/A</t>
  </si>
  <si>
    <t>47.960.950/0001-21</t>
  </si>
  <si>
    <t>14400-490</t>
  </si>
  <si>
    <t>06.260.540/0001-90</t>
  </si>
  <si>
    <t>RUA LAZINHO PIMENTA, 345 QD 20 LT 01 - S.M.P.E - RIO VERDE, GO</t>
  </si>
  <si>
    <t>75910-595</t>
  </si>
  <si>
    <t>MANUFATURA DE BRINQUEDOS ESTRELA S.A</t>
  </si>
  <si>
    <t>61.082.004/0005-84</t>
  </si>
  <si>
    <t>13986-000</t>
  </si>
  <si>
    <t>MARINHO &amp; CIA INDUSTRIA DE PLASTICOS LTDA - ME</t>
  </si>
  <si>
    <t>26.372.008/0001-72</t>
  </si>
  <si>
    <t>AV GALBA NOVAES DE CASTRO, 85 - PETROPOLIS - MACEIÓ,AL</t>
  </si>
  <si>
    <r>
      <t> </t>
    </r>
    <r>
      <rPr>
        <sz val="10"/>
        <color rgb="FF666666"/>
        <rFont val="Arial"/>
        <family val="2"/>
      </rPr>
      <t>57.062-590</t>
    </r>
  </si>
  <si>
    <t>07.236.647/0001-66</t>
  </si>
  <si>
    <t>74513-010</t>
  </si>
  <si>
    <t>MB STUDIO IMPORTAÇÃO E COMERCIO LTDA</t>
  </si>
  <si>
    <t>14.796.039/0001-71</t>
  </si>
  <si>
    <t>METALURGICA TORSOL LTDA - ME</t>
  </si>
  <si>
    <r>
      <t> </t>
    </r>
    <r>
      <rPr>
        <sz val="10"/>
        <color rgb="FF666666"/>
        <rFont val="Arial"/>
        <family val="2"/>
      </rPr>
      <t>45.829.082/0001-10</t>
    </r>
  </si>
  <si>
    <t>RUA FRANCISCO LUIZ GARCIA, 202 - DISTRITO INDUSTRIAL III - ARARAS, SP</t>
  </si>
  <si>
    <t>13602-108</t>
  </si>
  <si>
    <t>MGRJ IMPORTAÇÃO E EXPORTAÇÃO DE PRODUTOS EIRELI</t>
  </si>
  <si>
    <t>30.059.740/0001-64</t>
  </si>
  <si>
    <t>RUA RIACHUELO, 487 - CENTRO - CURITIBA, PR</t>
  </si>
  <si>
    <t>80020-260</t>
  </si>
  <si>
    <t>MILHOMENS CONSTRUTORA LTDA</t>
  </si>
  <si>
    <t>11.454.061/0001-45</t>
  </si>
  <si>
    <t>R C-214, 278 - QD.508 LT.14 C-1 SALA 6 - JARDIM AMERICA - GOIÂNIA, GO</t>
  </si>
  <si>
    <t>74270-270</t>
  </si>
  <si>
    <t>MIMO DO BRASIL LTDA</t>
  </si>
  <si>
    <t>61.116.943/0002-50</t>
  </si>
  <si>
    <t>07177-025</t>
  </si>
  <si>
    <t>MIYUKI INDÚSTRIA E COMÉRCIO DE COSMÉTICOS E SANEANTES</t>
  </si>
  <si>
    <t>00.129.149/0001-75</t>
  </si>
  <si>
    <t>13260-000</t>
  </si>
  <si>
    <t>MMF IMPORTAÇÃO E EXPORTAÇÃO LTDA</t>
  </si>
  <si>
    <t>17.539.873/0001-70</t>
  </si>
  <si>
    <t>RUA CORONEL EMIDIO PIEDADE, 291 - BRÁS - SÃO PAULO, SP</t>
  </si>
  <si>
    <t>03018-010</t>
  </si>
  <si>
    <t>03.654.879/0001-83</t>
  </si>
  <si>
    <t>13612-383</t>
  </si>
  <si>
    <t>MR GRESS INDUSTRIA E COMERCIO DE PLASTICOS EIRELI ME</t>
  </si>
  <si>
    <t>10.621.716/0001-60</t>
  </si>
  <si>
    <t>VITORIA KELLY N° 00181 - AUTODRAMO - EUSEBIO, CE</t>
  </si>
  <si>
    <t>61760-000</t>
  </si>
  <si>
    <t>NASA INDUSTRIAL IMP. E EXP. DE MANUFATURADOS EIRELI</t>
  </si>
  <si>
    <t>80.976.053/0001-81</t>
  </si>
  <si>
    <t>RUA JOSÉ ENDLER, 240 - BATEIAS DE BAIXO - CAMPO ALEGRE, SC</t>
  </si>
  <si>
    <t>89294-000</t>
  </si>
  <si>
    <t>NASKA IMPORTADORA EIRELI - ME</t>
  </si>
  <si>
    <t>11.254.010/0001-70</t>
  </si>
  <si>
    <t>29213-205</t>
  </si>
  <si>
    <t>4.146.822/0001-68</t>
  </si>
  <si>
    <t>04747-000</t>
  </si>
  <si>
    <t>NOSSA INDÚSTRIA DE PLÁSTICOS LTDA</t>
  </si>
  <si>
    <t>09.120.589/0001-36</t>
  </si>
  <si>
    <t>RODOVIA LUIZ GONZAGA KM 45 - DISTRITO INDUSTRIAL - VITÓRIA DE SANTO ANTÃO, PE</t>
  </si>
  <si>
    <t>OFFICER INDUSTRIA QUIMICA EIRELI</t>
  </si>
  <si>
    <t>05.355.135/0001-93</t>
  </si>
  <si>
    <t>32681-080</t>
  </si>
  <si>
    <t>OFICINA DE BRINQUEDOS EVI LTDA</t>
  </si>
  <si>
    <t>59.118.810/0001-90</t>
  </si>
  <si>
    <t>04361-090</t>
  </si>
  <si>
    <t>22.460.760/0001-14</t>
  </si>
  <si>
    <t>37133-690</t>
  </si>
  <si>
    <t>09.335.657/0001-84</t>
  </si>
  <si>
    <t>04221-000</t>
  </si>
  <si>
    <t>65.967.895/0001-83</t>
  </si>
  <si>
    <t>09891-150</t>
  </si>
  <si>
    <t>17.550.241/0001-07</t>
  </si>
  <si>
    <t>74590-360</t>
  </si>
  <si>
    <t>PETROTECH COMÉRCIO E INSTALAÇÃO DE EQUIPAMENTOS LTDA</t>
  </si>
  <si>
    <t>12.422.971/0001-09</t>
  </si>
  <si>
    <t>39401-781</t>
  </si>
  <si>
    <t>10.282.485/0002-98</t>
  </si>
  <si>
    <t>12082-000</t>
  </si>
  <si>
    <t>PKB PRODUTOS QUÍMICOS LTDA</t>
  </si>
  <si>
    <t>01.648.513/0001-76</t>
  </si>
  <si>
    <t>RUA ALMIR SCHMITT, 390 - CENTRO - ANTONIO CARLOS, SC</t>
  </si>
  <si>
    <t>88180-000</t>
  </si>
  <si>
    <t>PLACIDO INDUSTRIA COMERCIO LTDA</t>
  </si>
  <si>
    <t>06.020.909/0001-98</t>
  </si>
  <si>
    <t>AVENIDA AUREA FERRER DE MORAES, 4592 - CAMPINAS - VITORIA DE SANTO ANTÃO, PE</t>
  </si>
  <si>
    <t>55607-010</t>
  </si>
  <si>
    <t>PLANOS ENGENHARIA EIRELI</t>
  </si>
  <si>
    <t>28.256.464/0001-82</t>
  </si>
  <si>
    <t>RUA JOSE BONIFACIO , 1028, SALA 03 - ALTO DA CONCEIÇÃO - MOSSORÓ, RN</t>
  </si>
  <si>
    <t>59600-360</t>
  </si>
  <si>
    <t>PLASNEW UTILIDADES DOMÉSTICAS LTDA</t>
  </si>
  <si>
    <t>03.640.671/0001-05</t>
  </si>
  <si>
    <t>PLASTCE IND E COM DE EMBALAGENS PLASTICAS LTD - ME</t>
  </si>
  <si>
    <t>26.850.502/0001-03</t>
  </si>
  <si>
    <t>AV RADIALISTA JOÃO RAMOS - CIDADE NOVA - MARACANA, CE</t>
  </si>
  <si>
    <t>61930-360</t>
  </si>
  <si>
    <t>PLASTCOR DO BRASIL LTDA</t>
  </si>
  <si>
    <t>04.704.457/0001-38</t>
  </si>
  <si>
    <t>R CRISTIANO GREVE, 281 - JD. SENADOR VERGUEIRO - LIMEIRA, SP</t>
  </si>
  <si>
    <t>13482-380</t>
  </si>
  <si>
    <t>PLASTMASTER COMERCIO DE PRODUTOS PLASTICOS LTDA</t>
  </si>
  <si>
    <t>00.887.846/0001-95</t>
  </si>
  <si>
    <t>RODOVIA BR 101 SUL - CENTRO - ESCADA, PE</t>
  </si>
  <si>
    <t>55500-000</t>
  </si>
  <si>
    <t>04.253.650/0002-80</t>
  </si>
  <si>
    <t>37600-000</t>
  </si>
  <si>
    <t>PROLINK INDUSTRIA QUIMICA LTDA</t>
  </si>
  <si>
    <t>01.140.700/0001-44</t>
  </si>
  <si>
    <t>EST MUNICIPAL GPI 445, S/N - ZONA RURAL - GUAPIACU, SP</t>
  </si>
  <si>
    <t>15110-000</t>
  </si>
  <si>
    <t>RD RIBEIRO - INSTALACAO E MANUTENCAO EM POSTO DE COMBUSTIVEL EIRELI</t>
  </si>
  <si>
    <t>30.641.540/0001-15</t>
  </si>
  <si>
    <t>R SEBASTIAO PEDRO DE OLIVEIRA, 231 - SANTA BARBARA - CARIACICA, ES</t>
  </si>
  <si>
    <t>29145-075</t>
  </si>
  <si>
    <t>REAL COMERCIO DE PRESENTES E VARIEDADES LTDA EPP</t>
  </si>
  <si>
    <t>10.936.001/0001-04</t>
  </si>
  <si>
    <t>AV A , QD 0 , LT 07 - VILA IZAURA - GOIANIA, GO</t>
  </si>
  <si>
    <t>74000-000</t>
  </si>
  <si>
    <t>10.255.468/0001-80</t>
  </si>
  <si>
    <t>RIOQUÍMICA S.A.</t>
  </si>
  <si>
    <t>55.643.555/0001-43</t>
  </si>
  <si>
    <t>AVENIDA TARRAF, 2.590-2.600 - JARDIM ANICE - SÃO JOSÉ DO RIO PRETO, SP</t>
  </si>
  <si>
    <t>15057-441</t>
  </si>
  <si>
    <t>RISCHIOTO IND. E COM. PLÁSTICOS LTDA</t>
  </si>
  <si>
    <t>02.557.995/0001-11</t>
  </si>
  <si>
    <t>18.560.753/0001-17</t>
  </si>
  <si>
    <t>29136-290</t>
  </si>
  <si>
    <t>SADOL EQUIPOSTO INSTALAÇÃO E CONSTRUÇÃO LTDA</t>
  </si>
  <si>
    <t>05.557.645/0001-43</t>
  </si>
  <si>
    <t>R GOIAS, 113 - QUADRA14 LOTE 10 SALA 01 - SETOR CENTRAL - SENADOR CANEDO, GO</t>
  </si>
  <si>
    <t>75250-000</t>
  </si>
  <si>
    <t>20.808.004/0001-08</t>
  </si>
  <si>
    <t>92120-030</t>
  </si>
  <si>
    <t>SOROTEC COMERCIO MANUTENCAO E INSTALACAO DE EQUIPAMENTOS PARA POSTOS DE COMBUSTIVEL LTDA - ME</t>
  </si>
  <si>
    <t>04.536.133/0001-38</t>
  </si>
  <si>
    <t>RUA DECAPOLE 141 - JARDIM BETANIA - SOROCABA, SP</t>
  </si>
  <si>
    <t>18071-560</t>
  </si>
  <si>
    <t>SPA - INDUSTRIA QUIMICA LTDA - EPP</t>
  </si>
  <si>
    <t>08.675.264/0001-57</t>
  </si>
  <si>
    <t>15115-000</t>
  </si>
  <si>
    <t>26.392.905/0001-48</t>
  </si>
  <si>
    <t>04308-001</t>
  </si>
  <si>
    <t>ST IMPORTAÇÕES LTDA</t>
  </si>
  <si>
    <t>02.867.220/0001-42</t>
  </si>
  <si>
    <t>88122-035</t>
  </si>
  <si>
    <t>STAR COMERCIO DE SUPRIMENTOS EIRELI</t>
  </si>
  <si>
    <t>05.252.941/0001-36</t>
  </si>
  <si>
    <t>R JOSE CAMACHO, 1146 - OLARIA - PORTO VELHO, RR</t>
  </si>
  <si>
    <t>76801-312</t>
  </si>
  <si>
    <t>22.475.905/0002-31</t>
  </si>
  <si>
    <t>13848-430</t>
  </si>
  <si>
    <t>SUPER ATACADÃO DE BRINQUEDOS EIRELLI - ME</t>
  </si>
  <si>
    <t>21.052.363/0001-40</t>
  </si>
  <si>
    <t>RUA DR BENJAMIN LUIZ VIEIRA, 359, QD 16, LT 01 - SETOR CRIMEIA OESTE - GOIANIA, GO</t>
  </si>
  <si>
    <t>74563-150</t>
  </si>
  <si>
    <t>SUPREMA CENTER COMERCIO CONSTRUCOES E SERVICOS LTDA</t>
  </si>
  <si>
    <t>10.391.102/0001-39</t>
  </si>
  <si>
    <t>RUA SÃO PEDRO, N° 164, LOJA 01 - SÃO TORQUATO - VILA VELHA, ES</t>
  </si>
  <si>
    <t>29114-440</t>
  </si>
  <si>
    <t>02.507.304/0001-75</t>
  </si>
  <si>
    <t>03043-020</t>
  </si>
  <si>
    <t>SW PLAST INDUSTRIA E COMERCIO DE ARTEFATOS PLASTICOS EIRELI</t>
  </si>
  <si>
    <t>12.209.062/0001-97</t>
  </si>
  <si>
    <t>RUA JOÃO SEVERO DA SILVA, 668 GALPÃO 03 - CATOLÉ - HORIZONTE, CE</t>
  </si>
  <si>
    <t>62880-000</t>
  </si>
  <si>
    <t>TAPUZIM COMERCIAL LTDA</t>
  </si>
  <si>
    <t>00.513.418/0001-00</t>
  </si>
  <si>
    <t>02561-000</t>
  </si>
  <si>
    <t>TEAM TEX BRASIL ARTIGOS INFANTIS LTDA</t>
  </si>
  <si>
    <t>09.179.880/0002-60</t>
  </si>
  <si>
    <t>06730-000</t>
  </si>
  <si>
    <t>09.179.880/0001-80</t>
  </si>
  <si>
    <t>04582-000</t>
  </si>
  <si>
    <t>TEC FORT INSTALAÇÕES E MANUTENÇÃO PARA POSTOS DE COMBUSTÍVEIS LTDA</t>
  </si>
  <si>
    <t>11.178.007/0001-14</t>
  </si>
  <si>
    <t>74787-605</t>
  </si>
  <si>
    <t>THULE BRASIL COMERCIAL E IMPORTADORA LTDA</t>
  </si>
  <si>
    <t>06.183.295/0001-65</t>
  </si>
  <si>
    <t>13295-000</t>
  </si>
  <si>
    <t>TOYMASTER INDUSTRIA E COMERCIO DE PLASTICOS LTDA</t>
  </si>
  <si>
    <t>28.348.156/0001-87</t>
  </si>
  <si>
    <t>02.811-090</t>
  </si>
  <si>
    <t>TOYPLAST PLASTICOS LTDA</t>
  </si>
  <si>
    <t>07.046.041/0001-68</t>
  </si>
  <si>
    <t>18550-000</t>
  </si>
  <si>
    <t>U T BABY - UTILIDADES TUBULARES EIRELI</t>
  </si>
  <si>
    <t>04.402.199/0001-35</t>
  </si>
  <si>
    <t>02.314.365/0001-16</t>
  </si>
  <si>
    <t>74525-010</t>
  </si>
  <si>
    <t>USINA UBIRALCOOL EIRELI</t>
  </si>
  <si>
    <t>03.135.648/0001-63</t>
  </si>
  <si>
    <t>17440-000</t>
  </si>
  <si>
    <t>VANDERLEY PEREIRA DOS SANTOS 03893967613</t>
  </si>
  <si>
    <t>15.567.898/0001-51</t>
  </si>
  <si>
    <t>R DOS CARIJOS, 55 - SALA 106 - CENTRO - BELO HORIZONTE, MG</t>
  </si>
  <si>
    <t>30120-060</t>
  </si>
  <si>
    <t>VB COMERCIO DE VARIEDADES - ME</t>
  </si>
  <si>
    <t>19.949.134/0001-81</t>
  </si>
  <si>
    <t>74445-360</t>
  </si>
  <si>
    <t>20.290.345/0001-34</t>
  </si>
  <si>
    <t>09981-030</t>
  </si>
  <si>
    <t>RUA MERCEDES SEILER ROCHA, Nº 423 - BACACHERI - CURITIBA, PR</t>
  </si>
  <si>
    <t>INDÚSTRIA E COMERCIO BATOMARCO LTDA - EPP</t>
  </si>
  <si>
    <t>RUA HENRIQUE CABRAL, 211 - AEROPORTO - BELO HORIZONTE, MG</t>
  </si>
  <si>
    <t>INOVAKASA COMERCIO DE MOVEIS</t>
  </si>
  <si>
    <t>KIDDO INDÚSTRIA E COMERCIO LTDA</t>
  </si>
  <si>
    <t>KUGA IMP E COM DE BRINQUEDOS LTDA</t>
  </si>
  <si>
    <t>RUA VERGUEIRO, 3558 - VILA MARIANA - SÃO PAULO, SP</t>
  </si>
  <si>
    <t>AV. AÍRTON BORGES DA SILVA, Nº 1639, GALPÃO 01 MODULO 01 - DISTRITO INDUSTRIAL - UBERLÂNDIA, MG</t>
  </si>
  <si>
    <t>RODOVIA GERALDO MARTINS COSTA , N°14250 - BORTOLAN SUL - POÇOS DE CALDAS, MG</t>
  </si>
  <si>
    <t>R VOLUNTARIOS DA FRANCA, N° 1465 - CENTRO - FRANCA, SP</t>
  </si>
  <si>
    <t>MAIS POSTOS SERVIÇOS TECNOLOGIA LTDA ME</t>
  </si>
  <si>
    <t>ROUPEN TILKIAN, 375 – BLOCO A - ARAO ATAL. NOGUEIRA - ITAPIRA, SP</t>
  </si>
  <si>
    <t>MAX BRASIL COM DE BRINQUEDOS LTDA</t>
  </si>
  <si>
    <t>AV PARANA, 965 - SETOS CAMPINAS - GOIANIA, GO</t>
  </si>
  <si>
    <t>AV PAPA JOAO PAULO I - JARDIM FATIMA - GUARULHOS, SP</t>
  </si>
  <si>
    <t>RUA ALBANO D MIANO, 91 - S. BENEDITO - MORUNGABA, SP</t>
  </si>
  <si>
    <t>MOVEL - INDÚSTRIA E COMERCIO LTDA</t>
  </si>
  <si>
    <t>RUA OSWALDO SACHI,115 - DISTRITO INDUSTRIAL - LEME, SP</t>
  </si>
  <si>
    <t>AVENIDA GOVERNADOR JONES DOS SANTOS NEVES, 1350 - SÃO GABRIEL - GUARAPARI, ES</t>
  </si>
  <si>
    <t>NICOL'S INDUSTRIA E COMERCIO DE PLÁSTICOS EIRELI</t>
  </si>
  <si>
    <t>RUA JOÃO ALFREDO, 356 - 320 - SANTO AMARO - SÃO PAULO, SP</t>
  </si>
  <si>
    <t>RUA SENHOR GIOVANNI AGNELLI, 927 - PAULO CAMILO NORTE - BETIM, MG</t>
  </si>
  <si>
    <t>R GASTAO DA CUNHA , 43 - VILA PAULISTA - SÃO PAULO, SP</t>
  </si>
  <si>
    <t>PARAMOTOS IND. COM. IMP. E EXP. LTDA</t>
  </si>
  <si>
    <t>AVENIDA JOVINO FERNANDES SALLES, 677 - RESIDENCIAL NOVO HORIZONTE - ALFENAS, MG</t>
  </si>
  <si>
    <t>PATRÍCIA C R MUCÉDULA BRINQUEDOS PEDAGÓGICOS - ME</t>
  </si>
  <si>
    <t>RUA AMADIS, 162 - VILA INDEPENDÊNCIA - SÃO PAULO, SP</t>
  </si>
  <si>
    <t>PET TOY IND E COM DE BRINQUEDOS DIDATICOS LTDA ME</t>
  </si>
  <si>
    <t>RUA JURISTA IVAN FLEURY MEIRELLES, 92 - VILA ALVINÓPOLIS - SÃO BERNARDO DO CAMPO, SP</t>
  </si>
  <si>
    <t>PETROENG ENGENHARIA &amp; CONSTRUTORA EIRELI.</t>
  </si>
  <si>
    <t>RUA LICO SAMPAIO, SN - JARDIM BALNEÁRIO MEIA PONTE - GOIÂNIA, GO</t>
  </si>
  <si>
    <t>AV. PROFESSOR VICENTE GUIMARÃES, N° 361 - SAGRADA FAMÍLIA - MONTES CLAROS, MT</t>
  </si>
  <si>
    <t>PHN INDUSTRIA E COMÉRCIO EIRELI-EPP</t>
  </si>
  <si>
    <t>AV: D. PEDRO I S/N SALA 01 - PISO SUPERIOR - BOSQUE DA SAÚDE - TAUBATE, SP</t>
  </si>
  <si>
    <t>RUA LUIS STEOLA, 200 - JARDIM SÃO JORGE - PEDREIRA, SP</t>
  </si>
  <si>
    <t>POLIBRAS MINAS PLÁSTICOS LTDA</t>
  </si>
  <si>
    <t>RODOVIA FERNÃO DIAS KM 879,5, LETRA A, ATUAL AVENIDA BRASIL Nº555-B - DISTRITO INDUSTRIAL - RIO DO PEIXE - CAMBUÍ, MG</t>
  </si>
  <si>
    <t>ESTRADA MUNICIPAL FIORAVANTE CARLOTTI, 2799 - RETIRO II - PEDREIRA, SP</t>
  </si>
  <si>
    <t>RL INSTALAÇÕES LTDA - ME</t>
  </si>
  <si>
    <t>RUA DAS PALMEIRAS, 09 - ARLINDO VILLASCHI - VIANA, ES</t>
  </si>
  <si>
    <t>SOL BRINQUEDOS PEDAGÓGICOS EIRELLI - ME</t>
  </si>
  <si>
    <t>RUA JULIO DE CASTILHO, 578 - NITEROI - CANOAS, RS</t>
  </si>
  <si>
    <t>AV BORBOLETA, 180 - DISTR.INDUSTRIAL IV - BADY BASSIT, SP</t>
  </si>
  <si>
    <t>SPINDOW LTDA ME</t>
  </si>
  <si>
    <t>AV ENGENHEIRO ARMANDO DE ARRUDA PEREIRA, 1606 - JABAQUARA - SÃO PAULO, SP</t>
  </si>
  <si>
    <t>R. WALTER JOSÉ CORREIA,S/N LOTE 09 - CENTRO EMPRESARIAL SERTÃO DO MARUIM - SÃO JOSÉ, SC</t>
  </si>
  <si>
    <t>STYLL ADMINISTRAÇÃO, INVESTIMENTO, LOCAÇÕES &amp; SERVIÇOS LTDA - EPP</t>
  </si>
  <si>
    <t>RUA MARCIO CARLIM, 401-B - PARQUE INDUSTRIAL - MOGI GUAÇU, SP</t>
  </si>
  <si>
    <t>SUPREMUM COMERCIO IMPORTAÇÃO E EXPORTAÇÃO LTDA</t>
  </si>
  <si>
    <t>R MARTIM BURCHARD, 210 - BRAS - SAO PAULO, SP</t>
  </si>
  <si>
    <t>AVENIDA MONTE CELESTE 230 - VILA SANTA MARIA - SÃO PAULO, SP</t>
  </si>
  <si>
    <t>R. AVELINO SOARES RODRIGUES, 455 - GALPÃO 06 - JARDIM SERRANO - VARGEM GRANDE PAULISTA, SP</t>
  </si>
  <si>
    <t>R. ÁLVARO RODRIGUES 152 - CJ. 22 - VILA CORDEIRO - SÃO PAULO, SP</t>
  </si>
  <si>
    <t>RUA PORTO 11, N° 131, QUADRA 05 LOTE 03 - RESIDENCIAL PORTUGUÊS - GOIÂNIA, GO</t>
  </si>
  <si>
    <t>RUA ARISTODEMO POLI, 110 - SANTA JULIA - ITUPEVA, SP</t>
  </si>
  <si>
    <t>RUA ARAUJO GUIMARAES, Nº 60 COMPLEMENTO SALA 1 - JARDIM MONTE ALEGRE (ZONA NORTE) - SÃO PAULO, SP</t>
  </si>
  <si>
    <t>R BATISTA FAVORETTI N° 575 - AGUA BRANCA - BOITUVA, SP</t>
  </si>
  <si>
    <t>RUA FRITZ LORENZ, 1774 - FRITZ LOENZ - TIMBO, SC</t>
  </si>
  <si>
    <t>UNISHOPPING IMPORTAÇÃO DE MANUF EIRELLI EPP</t>
  </si>
  <si>
    <t>RUA SENADOR JAIME - QD 111, 948 - SETOR CAMPINAS - GOIANIA, GO</t>
  </si>
  <si>
    <t>EST UBIRAJARA / ALVINLANDIA, KM02 S/S - AGUA CACADOR - UBIRAJARA, SP</t>
  </si>
  <si>
    <t>AV PERIMETAL NORTE, 3223 - FAZENDA CAVEIRAS - GOIANIA, GO</t>
  </si>
  <si>
    <t>YOUNG COMERCIO DE PRODUTOS INFANTIS LTDA</t>
  </si>
  <si>
    <t>R ALVARES CABRAL , Nº 1151 - BLOCO 1 - CONCEIÇÃO - DIADEMA, SP</t>
  </si>
  <si>
    <t>Modelo de certificação</t>
  </si>
  <si>
    <t>PANELAS - MODELO 5</t>
  </si>
  <si>
    <t>PANELAS - MODELO 1b</t>
  </si>
  <si>
    <t>PANELAS - MODELO 4</t>
  </si>
  <si>
    <t>Carrinhos Para Crianças</t>
  </si>
  <si>
    <t>Panelas Metálicas</t>
  </si>
  <si>
    <t>Embalagens Destinadas ao Envasilhamento de Álcool Etílico</t>
  </si>
  <si>
    <t>Berços Infantis</t>
  </si>
  <si>
    <t>Brinquedos</t>
  </si>
  <si>
    <t>Cadeira de Alimentação para Crianças</t>
  </si>
  <si>
    <t>Cadeira Plástica Monobloco</t>
  </si>
  <si>
    <t xml:space="preserve">Dispositivos de Retenção para Crianças </t>
  </si>
  <si>
    <t>Serviço de Ensaios de Estanqueidade em Instalações Subterrâneas</t>
  </si>
  <si>
    <t>Serviço de Instalação e Retirada de Sistema de Armazenamento Subterrâneo de Combustíveis (SASC)</t>
  </si>
  <si>
    <t>SILVIA ALVES FERNANDES</t>
  </si>
  <si>
    <t>26.366.009/0001-04</t>
  </si>
  <si>
    <t>R MARIA PROSDOCIMO DALLA MORA - JARDIM RESIDENCIAL MARTINEZ - SOROCABA, SP</t>
  </si>
  <si>
    <t>18016-327</t>
  </si>
  <si>
    <t>UNITEC UNIDADE DE TECNOLOGIA E ENSAIO LTDA ME</t>
  </si>
  <si>
    <t>INSTITUTO LAB SYSTEM DE PESQUISA E ENSAIOS LTDA</t>
  </si>
  <si>
    <t>EXCELÊNCIA LABORATORIAL GLOBAL LTDA – CRL0756</t>
  </si>
  <si>
    <t>BAZHOU HUIHANG PLASTIC MANUFACTURE CO,LTD</t>
  </si>
  <si>
    <t>INTERTEK DO BRASIL LABORATÓRIOS LTDA</t>
  </si>
  <si>
    <t>LAC-LAB - LABORATÓRIO DE AVALIAÇÃO DA CONFORMIDADE PARA PRODUTOS LTDA</t>
  </si>
  <si>
    <t>NTD / NÚCLEO DE TÉCNOLOGIA E DESENVOLVIMENTO EIRELI - EPP</t>
  </si>
  <si>
    <t>CSI SPA</t>
  </si>
  <si>
    <t>UTAC - UNION TECHNIQUE DE I’AUTOMOBILE, DU MOTOCYCLE ET DU CYCLE</t>
  </si>
  <si>
    <t>SGS DO BRASIL LTDA - UNIDADE PIRACICABA</t>
  </si>
  <si>
    <t>TÜV SÜD AUTO SERVICE GMBH</t>
  </si>
  <si>
    <t>JIANGSU LUCKY BABY SAFETY SYSTEM MFG.CO., LTD. (LAC LAB SUBCONTRATA)</t>
  </si>
  <si>
    <t>WONDERLAND TESTING LABORATORY CENTER</t>
  </si>
  <si>
    <t>GUANGDONG INSPECTION AND QUARANTINE TECHNOLOGY CENTER - IQTC</t>
  </si>
  <si>
    <t>JIANGSU EQO TESTING SERVICES CO., LTD.</t>
  </si>
  <si>
    <t>MARINHO INDÚSTRIA E COMÉRCIO DE PLÁSTICOS LTDA</t>
  </si>
  <si>
    <t>INTERTEK TESTING SERVICES SHENZHEN LTD.</t>
  </si>
  <si>
    <t>TUV RHEINLAND INTERCERT KFT.</t>
  </si>
  <si>
    <t>SGS DO BRASIL LTDA - UNIDADE BARUERI</t>
  </si>
  <si>
    <t>ITEN - INSTITUTO TECNOLOGICO DE ENSAIOS LTDA</t>
  </si>
  <si>
    <t>L. A. FALCÃO BAUER - CENTRO TECNOLÓGICO DE CONTROLE QUALIDADE LTDA.</t>
  </si>
  <si>
    <t>TUV SUD CZECH S.R.O</t>
  </si>
  <si>
    <t>DOREL JUVENILE (ZHONGSHAN) PRODUCT CO. LTD</t>
  </si>
  <si>
    <t>SGS-CSTC STANDARDS TECHNICAL SERVICES (SHANGHAI) CO., LTD., (ENVIRONMENTAL SERVICES)</t>
  </si>
  <si>
    <t>INTERTEK TESTING SERVICES HONG KONG LTD.</t>
  </si>
  <si>
    <t>TÜV NORD MOBILITÄT GMBH &amp; CO. KG</t>
  </si>
  <si>
    <t>Data de emissão do relatório:</t>
  </si>
  <si>
    <t>Osasco,</t>
  </si>
  <si>
    <t>REI PANDA BABIES IMPORTAÇÃO EIRELI</t>
  </si>
  <si>
    <t>RODOVIA RAPOSO TAVARES, 102000 KM 102 - GALPÃO 3A - PARQUE RESERVA FAZENDA IMPERIAL - SOROCABA, SP</t>
  </si>
  <si>
    <t>Designação
Comercial do Modelo</t>
  </si>
  <si>
    <t>AV NILO PEÇANHA , 1516/1582 - PARQUE DOS RODOVIARIOS - CAMPOS DOS GOYTACAZES, RJ</t>
  </si>
  <si>
    <t>País:</t>
  </si>
  <si>
    <t>LOJAS ESPAÇO CASA EIRELI</t>
  </si>
  <si>
    <t>19.000.279/0001-31</t>
  </si>
  <si>
    <t>RUA DOMINGOS FERNANDES MAIA, 500 - BAIRRO ALTO - CURITIBA - PARANÁ</t>
  </si>
  <si>
    <t>82.820-430</t>
  </si>
  <si>
    <t>AV. JUSCELINO KUBITSCHEK DE OLIVEIRA, 2700 - ACESSO NORTE - RESTINGA SECA - LAGES - SC</t>
  </si>
  <si>
    <t>88519-700</t>
  </si>
  <si>
    <t>VOX INDÚSTRIA E COMÉRCIO DE PLÁSTICOS EIRELLI</t>
  </si>
  <si>
    <t>31.315.646/0001-91</t>
  </si>
  <si>
    <t>54335-175</t>
  </si>
  <si>
    <t>RUA XAVANTINA, 92 GALPÃO 001 – PRAZERES - JABOATÃO DOS GUARARAPES - PE</t>
  </si>
  <si>
    <t>Andadores Infantis</t>
  </si>
  <si>
    <t>RP SOLUCOES INDUSTRIAIS LTDA</t>
  </si>
  <si>
    <t>10.833.560/0001-80</t>
  </si>
  <si>
    <t>PC SÃO JOSE , 64 - SÃO JOSÉ - CARPINA - PE</t>
  </si>
  <si>
    <t>55815-040</t>
  </si>
  <si>
    <t>RODOVIA REGIS BITTENCOURT, 3666 - JARDIM TRÊS MARIAS - TABOÃO DA SERRA, SP</t>
  </si>
  <si>
    <t>Acabamento interno:</t>
  </si>
  <si>
    <t>TUTTI BABY INDUSTRIA E COMERCIO DE ARTIGOS
INFANTIS LTDA</t>
  </si>
  <si>
    <t>06.981.862/0001-29</t>
  </si>
  <si>
    <t>Rodovia Guilherme Jensen, s/nº, km 13 - Distrito Industrial - Massaranduba - SC</t>
  </si>
  <si>
    <t>89108-000</t>
  </si>
  <si>
    <t>Família:</t>
  </si>
  <si>
    <t>Selecionar cliente interessado</t>
  </si>
  <si>
    <t>LABORATÓRIOS DE ENSAIOS</t>
  </si>
  <si>
    <t>Selecionar laboratório de ensaios</t>
  </si>
  <si>
    <t>Selecionar opção</t>
  </si>
  <si>
    <t>Inserir</t>
  </si>
  <si>
    <t>ESCOPOS DIVERSOS</t>
  </si>
  <si>
    <t>ESCOPOS DE SASC E ESTANQUEIDADE</t>
  </si>
  <si>
    <t>Selecionar opção de escopo</t>
  </si>
  <si>
    <t>Atualizado por</t>
  </si>
  <si>
    <t>Data</t>
  </si>
  <si>
    <t>Rodrigo Balbino</t>
  </si>
  <si>
    <t>REVISÃO</t>
  </si>
  <si>
    <t>DATA</t>
  </si>
  <si>
    <t>MODELO DE CERTIFICAÇÃO</t>
  </si>
  <si>
    <t>FRASES PADRÕES PARA ESCOPO</t>
  </si>
  <si>
    <t>FRASES PADRÕES PARA ESCOPO (OBSOLETAS)</t>
  </si>
  <si>
    <t xml:space="preserve">Em conformidade com requisitos das Portarias Inmetro nº 419, de 09 de agosto de 2012 e nº 398, de 31 de julho de 2012 e n.º 21, de 14 de janeiro de 2016, conforme ABNT NBR 11823:2016 - Utensílios domésticos metálicos - Panela de pressão e de Baixa Pressão, ABNT NBR 14876:2016 - Utensílios domésticos metálicos - Alças, cabos, poméis e sistema de fixação e ABNT NBR 14630:2008 - Utensílios domésticos metálicos para uso em forno e fogão comprometendo-se à certificada a cumpri-las integralmente, pelo modelo 4 de certificação, e terá validade de 4 anos.   </t>
  </si>
  <si>
    <t xml:space="preserve">Em conformidade com requisitos das Portarias Inmetro nº 419, de 09 de agosto de 2012 e nº 398, de 31 de julho de 2012 e n.º 21, de 14 de janeiro de 2016, conforme ABNT NBR 11823:2016 - Utensílios domésticos metálicos - Panela de pressão e de Baixa Pressão, ABNT NBR 14876:2016 - Utensílios domésticos metálicos - Alças, cabos, poméis e sistema de fixação e ABNT NBR 14630:2008 - Utensílios domésticos metálicos para uso em forno e fogão comprometendo-se à certificada a cumpri-las integralmente, pelo modelo 5 de certificação, e terá validade de 4 anos.    </t>
  </si>
  <si>
    <t xml:space="preserve">Em conformidade com requisitos das Portarias Inmetro nº 419, de 09 de agosto de 2012 e nº 398, de 31 de julho de 2012 e n.º 21, de 14 de janeiro de 2016, conforme ABNT NBR 11823:2016 - Utensílios domésticos metálicos - Panela de pressão e de Baixa Pressão, ABNT NBR 14876:2016 - Utensílios domésticos metálicos - Alças, cabos, poméis e sistema de fixação e ABNT NBR 14630:2008 - Utensílios domésticos metálicos para uso em forno e fogão comprometendo-se à certificada a cumpri-las integralmente, pelo modelo 1b de certificação, e terá validade de 10 anos.   </t>
  </si>
  <si>
    <t>Rev.00</t>
  </si>
  <si>
    <t>Em anos</t>
  </si>
  <si>
    <t>Em meses</t>
  </si>
  <si>
    <t>Periodo de validade</t>
  </si>
  <si>
    <t>Inserir data</t>
  </si>
  <si>
    <t>Nota 2: “Certificado de Conformidade válido somente acompanhado das páginas de 01 a</t>
  </si>
  <si>
    <t>".</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</si>
  <si>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</si>
  <si>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</si>
  <si>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</si>
  <si>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</si>
  <si>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</si>
  <si>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</si>
  <si>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</si>
  <si>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</si>
  <si>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</si>
  <si>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</si>
  <si>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</si>
  <si>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</si>
  <si>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</si>
  <si>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</si>
  <si>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</si>
  <si>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</si>
  <si>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</si>
  <si>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</si>
  <si>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</si>
  <si>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</si>
  <si>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</si>
  <si>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</si>
  <si>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</si>
  <si>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</si>
  <si>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</si>
  <si>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</si>
  <si>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</si>
  <si>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</si>
  <si>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</si>
  <si>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</si>
  <si>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</si>
  <si>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</si>
  <si>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</si>
  <si>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</si>
  <si>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</si>
  <si>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</si>
  <si>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</si>
  <si>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</si>
  <si>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</si>
  <si>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</si>
  <si>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</si>
  <si>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</si>
  <si>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</si>
  <si>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</si>
  <si>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</si>
  <si>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</si>
  <si>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</si>
  <si>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</si>
  <si>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</si>
  <si>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</si>
  <si>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</si>
  <si>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</si>
  <si>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</si>
  <si>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</si>
  <si>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</si>
  <si>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</si>
  <si>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</si>
  <si>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</si>
  <si>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</si>
  <si>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</si>
  <si>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</si>
  <si>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</si>
  <si>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</si>
  <si>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</si>
  <si>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</si>
  <si>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</si>
  <si>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</si>
  <si>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</si>
  <si>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</si>
  <si>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</si>
  <si>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</si>
  <si>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</si>
  <si>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</si>
  <si>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</si>
  <si>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</si>
  <si>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</si>
  <si>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</si>
  <si>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</si>
  <si>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</si>
  <si>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</si>
  <si>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</si>
  <si>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</si>
  <si>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</si>
  <si>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</si>
  <si>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</si>
  <si>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</si>
  <si>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</si>
  <si>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</si>
  <si>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</si>
  <si>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</si>
  <si>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</si>
  <si>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</si>
  <si>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</si>
  <si>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</si>
  <si>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</si>
  <si>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</si>
  <si>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</si>
  <si>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</si>
  <si>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</si>
  <si>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</si>
  <si>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CONTROLE DE FORMULÁRIO</t>
  </si>
  <si>
    <t>VALIDADE DO CERTIFICADO</t>
  </si>
  <si>
    <t>VALIDADE DAS MANUTENÇÕES</t>
  </si>
  <si>
    <t>FOR. Nº</t>
  </si>
  <si>
    <t>Justificativa</t>
  </si>
  <si>
    <t>Foi gerado um número individual de formulário para cada escopo / modelo de certificação, considerando que para cada escopo e modelo, existe uma data de validade específica.</t>
  </si>
  <si>
    <t>PROCEDIMENTO PARA UTILIZAÇÃO DA PLANILHA</t>
  </si>
  <si>
    <t xml:space="preserve">1° </t>
  </si>
  <si>
    <t>Colar o memorial descritivo na aba "BASE PARA DINÂMICA".</t>
  </si>
  <si>
    <t>2°</t>
  </si>
  <si>
    <t>Abrir a aba "DIN"</t>
  </si>
  <si>
    <t>3°</t>
  </si>
  <si>
    <t>Clicar na célula A1 da aba DIN</t>
  </si>
  <si>
    <t>4°</t>
  </si>
  <si>
    <t>Cilcar "ANALISAR" na barra de ferramentas da tabela dinâmica</t>
  </si>
  <si>
    <t>5°</t>
  </si>
  <si>
    <t>Clicar no botão atualizar ou ALT+F5.</t>
  </si>
  <si>
    <t>6°</t>
  </si>
  <si>
    <t>Clicar na célula B1 e selecionar a família que deseja emitir o certificado.</t>
  </si>
  <si>
    <t xml:space="preserve">obs.: </t>
  </si>
  <si>
    <t>Não selecionar mais de uma família por emissão de certificado.</t>
  </si>
  <si>
    <t xml:space="preserve">6° </t>
  </si>
  <si>
    <t>Abrir a planilha "CERTIFICADO - BRANCO"</t>
  </si>
  <si>
    <t>7°</t>
  </si>
  <si>
    <t>Preencher a primeira aba "CERTIFICADO" com os dados do certificado. As demais abas de certificado serão preenchidas automáticamente.</t>
  </si>
  <si>
    <t>* Pai</t>
  </si>
  <si>
    <t xml:space="preserve">Itens
</t>
  </si>
  <si>
    <t>Código de barras do produto</t>
  </si>
  <si>
    <t>Referência comercial</t>
  </si>
  <si>
    <t xml:space="preserve">Nome comercial </t>
  </si>
  <si>
    <t xml:space="preserve">                     &lt;&lt;&lt;  Selecionar a Família no botão de filtro ao lado e clicar em ok</t>
  </si>
  <si>
    <t>Total Geral</t>
  </si>
  <si>
    <t xml:space="preserve">MEMORIAL DESCRITIVO - PANELAS METÁLICAS
</t>
  </si>
  <si>
    <t>FOR.13.2</t>
  </si>
  <si>
    <t xml:space="preserve">Data:
</t>
  </si>
  <si>
    <t>Razão Social (Solicitante)</t>
  </si>
  <si>
    <t>Nome Fantasia (Solicitante)</t>
  </si>
  <si>
    <t xml:space="preserve">CNPJ:
</t>
  </si>
  <si>
    <t>Endereço (Solicitante)</t>
  </si>
  <si>
    <t>Responsável legal</t>
  </si>
  <si>
    <t>Assinatura:</t>
  </si>
  <si>
    <t>Razão Social (Fabricante)</t>
  </si>
  <si>
    <t>Endereço (Fabricante)</t>
  </si>
  <si>
    <r>
      <t xml:space="preserve">CNPJ do Fabricante
</t>
    </r>
    <r>
      <rPr>
        <sz val="7.5"/>
        <color indexed="8"/>
        <rFont val="Calibri"/>
        <family val="2"/>
      </rPr>
      <t>(somente para fabricantes nacionais):</t>
    </r>
  </si>
  <si>
    <t>PREENCHIDO PELO OCAN</t>
  </si>
  <si>
    <t>Marca do fabricante/
importador</t>
  </si>
  <si>
    <t>Aplicação do produto</t>
  </si>
  <si>
    <t>CORPO DO PRODUTO</t>
  </si>
  <si>
    <t>TAMPA</t>
  </si>
  <si>
    <t>Foto simples para identificação do produto</t>
  </si>
  <si>
    <t>* Famíla</t>
  </si>
  <si>
    <t>Material do corpo</t>
  </si>
  <si>
    <t>Processo de fabricação</t>
  </si>
  <si>
    <t>Possui termodifusor no fundo
Sim / Não?</t>
  </si>
  <si>
    <t xml:space="preserve">Possui alça e/ou cabo ?             </t>
  </si>
  <si>
    <t>Material da alça</t>
  </si>
  <si>
    <t>Fornecedor da alça</t>
  </si>
  <si>
    <t>Sistema de fixação da alça no corpo</t>
  </si>
  <si>
    <t>Material do cabo</t>
  </si>
  <si>
    <t>Fornecedor do cabo</t>
  </si>
  <si>
    <t>Sistema de fixação do cabo no corpo</t>
  </si>
  <si>
    <t>Possui tampa: 
Sim / Não?</t>
  </si>
  <si>
    <t>Material da tampa</t>
  </si>
  <si>
    <t>Possui pomel:
Sim / Não?</t>
  </si>
  <si>
    <t>Material do pomel</t>
  </si>
  <si>
    <t>Fornecedor do pomel</t>
  </si>
  <si>
    <t>Sistema de fixação do pomel na tampa</t>
  </si>
  <si>
    <t>(vazio)</t>
  </si>
  <si>
    <t>(Tudo)</t>
  </si>
  <si>
    <t>Dimensões
Diâmetro, comprimento, largura, espessura, diagonal, profundidade</t>
  </si>
  <si>
    <t>Tipo de revestimento 
interno</t>
  </si>
  <si>
    <t>Tipo de revestimento 
externo</t>
  </si>
  <si>
    <r>
      <t xml:space="preserve">Nº do Lote/L.I.                                         
</t>
    </r>
    <r>
      <rPr>
        <sz val="9"/>
        <color indexed="8"/>
        <rFont val="Calibri"/>
        <family val="2"/>
      </rPr>
      <t>(Apenas para certificação modelo 1b):</t>
    </r>
  </si>
  <si>
    <t>---</t>
  </si>
  <si>
    <r>
      <rPr>
        <b/>
        <sz val="10"/>
        <color indexed="8"/>
        <rFont val="Calibri"/>
        <family val="2"/>
      </rPr>
      <t xml:space="preserve">Visto </t>
    </r>
    <r>
      <rPr>
        <sz val="10"/>
        <color indexed="8"/>
        <rFont val="Calibri"/>
        <family val="2"/>
      </rPr>
      <t xml:space="preserve">(Responsável técnico) </t>
    </r>
  </si>
  <si>
    <r>
      <t xml:space="preserve">                                
                                 </t>
    </r>
    <r>
      <rPr>
        <b/>
        <sz val="13"/>
        <rFont val="Arial"/>
        <family val="2"/>
      </rPr>
      <t xml:space="preserve">ANÁLISE DE VIABILIDADE - PANELAS METÁLICAS
                 </t>
    </r>
    <r>
      <rPr>
        <b/>
        <sz val="14"/>
        <rFont val="Arial"/>
        <family val="2"/>
      </rPr>
      <t xml:space="preserve">
                               </t>
    </r>
  </si>
  <si>
    <t>SOLICITAÇÃO:</t>
  </si>
  <si>
    <t>DADOS DA EMPRESA SOLICITANTE</t>
  </si>
  <si>
    <t>CÓDIGO DO CLIENTE:</t>
  </si>
  <si>
    <t>RAZÃO SOCIAL:</t>
  </si>
  <si>
    <t>NOME FANTASIA:</t>
  </si>
  <si>
    <t>INSCRIÇÃO ESTADUAL:</t>
  </si>
  <si>
    <t>INSCRIÇÃO MUNICIPAL:</t>
  </si>
  <si>
    <t>ENDEREÇO:</t>
  </si>
  <si>
    <t>BAIRRO:</t>
  </si>
  <si>
    <t>CIDADE:</t>
  </si>
  <si>
    <t>ESTADO:</t>
  </si>
  <si>
    <t>CONTATO:</t>
  </si>
  <si>
    <t>E-MAIL:</t>
  </si>
  <si>
    <t>NOME E ASSINATURA:</t>
  </si>
  <si>
    <t>DADOS DA FÁBRICA</t>
  </si>
  <si>
    <t>REPRESENTANTE LEGAL:</t>
  </si>
  <si>
    <t>CARGO:</t>
  </si>
  <si>
    <t>ASS:</t>
  </si>
  <si>
    <t xml:space="preserve">PROCEDÊNCIA: </t>
  </si>
  <si>
    <t>SE IMPORTADO, PAÍS DE ORIGEM:</t>
  </si>
  <si>
    <t>DADOS GERAIS</t>
  </si>
  <si>
    <t xml:space="preserve">POSSUI LICENÇA DE TERCEIROS: </t>
  </si>
  <si>
    <t>N° DA LICENÇA P/ USO DE MARCAS:</t>
  </si>
  <si>
    <t>QUANTIDADE (APENAS PARA CERTIFICAÇÃO MODELO 1b):</t>
  </si>
  <si>
    <t>N° DO LOTE/L.I (APENAS PARA CERTIFICAÇÃO MODELO 1b):</t>
  </si>
  <si>
    <t>OPÇÃO DO MODELO DE CERTIFICAÇÃO</t>
  </si>
  <si>
    <t>EXISTE PROCESSO TERCEIRIZADO:</t>
  </si>
  <si>
    <t>QUAL?:</t>
  </si>
  <si>
    <t>CARACTERÍSTICAS CONSTRUTIVAS - COMPOSIÇÃO</t>
  </si>
  <si>
    <t>VISTA GERAL - (Resolução mínima de 800x600 dpi)</t>
  </si>
  <si>
    <t>VISTA LATERAL - (Resolução mínima de 800x600 dpi)</t>
  </si>
  <si>
    <t>VISTA SUPERIOR -  (Resolução mínima de 800x600 dpi)</t>
  </si>
  <si>
    <t>VISTA DO FUNDO - (Resolução mínima de 800x600 dpi)</t>
  </si>
  <si>
    <t>VISTA CABO E ALÇA - (Resolução mínima de 800x600 dpi)</t>
  </si>
  <si>
    <t>VISTA DA TAMPA (INFERIOR/SUPERIOR/LATERAL) - (Resolução mínima de 800x600 dpi)</t>
  </si>
  <si>
    <t>EMBALAGEM PRIMÁRIA - (Embalagem que contém efetivamente o produto, exemplo saco plástico)</t>
  </si>
  <si>
    <t>EMBALAGEM SECUNDÁRIA - (Embalagem que abriga uma ou mais embalagens primárias, exemplo caixa de papelão)</t>
  </si>
  <si>
    <t>EMBALAGEM TERCIÁRIA - (Embalagem que agrupa várias outras embalagens primárias e secundárias, auxiliando no transporte e armazenamento)</t>
  </si>
  <si>
    <t>OPÇÕES DE MODELO DE CERTIFICAÇÃO 
(Encaminhar todas as evidências conforme relacionado no respectivo modelo de certificação)</t>
  </si>
  <si>
    <r>
      <t xml:space="preserve">
</t>
    </r>
    <r>
      <rPr>
        <b/>
        <u/>
        <sz val="8"/>
        <rFont val="Arial"/>
        <family val="2"/>
      </rPr>
      <t>MODELO DE CERTIFICAÇÃO 1b -</t>
    </r>
    <r>
      <rPr>
        <b/>
        <sz val="8"/>
        <rFont val="Arial"/>
        <family val="2"/>
      </rPr>
      <t xml:space="preserve"> Ensaio de lote - O lote de certificação é composto por produtos de mesmo modelo, ainda que de diferentes lotes de fabricação. Cabe ao OCAN identificar o tamanho do lote de certificação.
O fornecedor deve encaminhar uma solicitação formal ao OCP, fornecendo a documentação descrita nesse documento. O</t>
    </r>
    <r>
      <rPr>
        <b/>
        <sz val="8"/>
        <color indexed="8"/>
        <rFont val="Arial"/>
        <family val="2"/>
      </rPr>
      <t xml:space="preserve">s critérios de análise da solicitação e da conformidade da documentação devem obedecer os requisitos descritos no RGCP, conforme a seguir:
</t>
    </r>
    <r>
      <rPr>
        <b/>
        <sz val="8"/>
        <rFont val="Arial"/>
        <family val="2"/>
      </rPr>
      <t xml:space="preserve">
a) Identificação do modelo objeto da certificação, quando a certificação for por modelo, referenciando sua descrição técnica e incluindo a relação de todas as marcas comercializadas; 
b) Relação de modelo(s) que compõem a família objeto da certificação, obedecendo às regras de formação de família estabelecidas no RAC específico, quando a certificação for por família, referenciando sua(s) descrição(ões) técnica(s) e incluindo a relação de todas as marcas comercializadas;
c) Relação do(s) escopo(s) de serviço para os quais a certificação está sendo solicitada, quando se tratar de certificação de serviço;
d) Documentação fotográfica do objeto: fotos externas e internas de todas as faces, detalhando as etiquetas, logos, avisos, entradas, saídas, botões de acionamento, quando aplicável, (as fotos deve ter resolução mímica de 800x600 dpi);
e) Memorial descritivo contemplando o projeto do objeto em seus detalhes construtivos e funcionais e a relação de seus componentes críticos, incluindo seus fornecedores e possíveis certificações existentes, traduzidos para o Português, quando em idioma distinto do Inglês ou Espanhol;
f) Manual do usuário com instruções montagem, instalação, desmontagem, desinstalação, manuseio, funcionamento, limpeza, conservação, advertências e outras informações relevantes para o usuário no idioma Português;
g) Desenho ou arte final das embalagens (primária, secundária e/ou terciária), quando aplicável (existindo embalagem);
h) Opção pelo modelo de certificação, dentre os mencionados no RAC específico do objeto;
i) Informações da razão social, endereço e CNPJ do fornecedor solicitante da certificação, bem como apresentação do contrato social, ou outro instrumento de constituição, que comprove sua condição de fornecedor;
j) Pessoa de contato, telefone e endereço eletrônico do fornecedor solicitante da certificação;
k) Identificação do fabricante com endereço completo, incluindo a(s) unidade(s) fabril(is) a ser(em) certificada(s), sediado em outro país, quando aplicável;
l) Informação de atividades/processos terceirizados que possam afetar a conformidade do produto objeto da certificação;
m) Documentação que comprove o atendimento ao tratamento de reclamações para todas as marcas comercializadas, em todos os locais, próprio(s) do solicitante da certificação ou por ele diretamente terceirizado(s), onde a atividade do tratamento de reclamações for exercida;
n) Documentos referentes ao Sistema de Gestão da Qualidade. Caso o fabricante e solicitante da certificação sejam distintos, encaminhar de ambos, ainda que os mesmos venham necessariamente a ser auditados pelo OCP;
o) Certificado válido emitido com base na edição vigente da Norma ISO 9001 ou Norma ABNT NBR ISO 9001.
p) Identificação do lote de certificação, no caso do Modelo 1b, incluindo quantidades e lote(s) de fabricação do(s) modelo(s) a ser(em) certificado(s);
q) Licença de Importação (LI ou LPCO), ou, na ausência desta, Declaração de Importação (DI ou DUIMP), no caso de Modelo 1b, quando de produtos importados;
r) Demais documentos necessários ao processo de solicitação, descritos no RAC específico;
s) Documentação que comprove a classificação como micro e pequena empresa - MPE, do fabricante, solicitante da certificação, quando aplicável.
</t>
    </r>
  </si>
  <si>
    <t>MODELO DE CERTIFICAÇÃO 4 - Ensaio de tipo seguido de verificação através de ensaio em amostras retiradas no comércio e no fabricante. O Modelo de certificação 4 deve ser usado somente como opção para as MPEs, de acordo com as regras que as definem na Legislação Brasileira.</t>
  </si>
  <si>
    <t>O fornecedor deve encaminhar uma solicitação formal ao OCP, fornecendo a documentação descrita nesse documento, além dos documentos listados a seguir:</t>
  </si>
  <si>
    <t>a) Documentação do Sistema de Gestão da Qualidade em atendimento aos requisitos descritos no item 6.3.1.1 ou no item 6.3.1.2 do Anexo da Portaria Inmetro nº 419/2012, no caso de MPEs;</t>
  </si>
  <si>
    <t xml:space="preserve">b) Auto declaração seguida do relatório de migração preenchidos. </t>
  </si>
  <si>
    <t>Nota: As MPEs devem apresentar documentos que comprovem a sua classificação, de acordo com a legislação vigente. Cabe ao OCP avaliar e validar esta classificação.” (N.R.)</t>
  </si>
  <si>
    <t>Os critérios de análise da solicitação e da conformidade da documentação devem obedecer os requisitos descritos no RGCP, conforme a seguir:</t>
  </si>
  <si>
    <t>a) Identificação do modelo objeto da certificação, quando a certificação for por modelo, referenciando sua descrição técnica e incluindo a relação de todas as marcas comercializadas;</t>
  </si>
  <si>
    <t>b) Relação de modelo(s) que compõem a família objeto da certificação, obedecendo às regras de formação de família estabelecidas no RAC específico;</t>
  </si>
  <si>
    <t>c) Relação do(s) escopo(s) de serviço para os quais a certificação está sendo solicitada, quando se tratar de certificação de serviço;</t>
  </si>
  <si>
    <t>d) Documentação fotográfica do objeto: fotos externas e internas de todas as faces, detalhando as etiquetas, logos, avisos, entradas, saídas, botões de acionamento, quando aplicável, (as fotos deve ter resolução mímica de 800x600 dpi);</t>
  </si>
  <si>
    <t>e) Memorial descritivo contemplando o projeto do objeto em seus detalhes construtivos e funcionais e a relação de seus componentes críticos, incluindo seus fornecedores e possíveis certificações existentes, traduzidos para o Português, quando em idioma distinto do Inglês ou Espanhol;</t>
  </si>
  <si>
    <t>f) Manual do usuário com instruções de instrução de montagem, instalação, desmontagem, desinstalação, manuseio, funcionamento, limpeza, conservação, advertências e outras informações relevantes para o usuário no idioma Português;</t>
  </si>
  <si>
    <t>g) Desenho ou arte final das embalagens (primária, secundária e/ou terciária), quando aplicável (existindo embalagem);</t>
  </si>
  <si>
    <t xml:space="preserve">h) Opção pelo Modelo de Certificação, dentre os mencionados no RAC específico do objeto; </t>
  </si>
  <si>
    <t xml:space="preserve">i) Informações da razão social, endereço e CNPJ do Fornecedor solicitante da certificação, bem como apresentação do contrato social, ou outro instrumento de constituição, que comprove sua condição de fornecedor; </t>
  </si>
  <si>
    <t xml:space="preserve">j) Pessoa de contato, telefone e endereço eletrônico do fornecedor solicitante da certificação; </t>
  </si>
  <si>
    <t xml:space="preserve">k) Identificação do fabricante com endereço completo, incluindo a(s) unidade(s) fabril(is) a ser(em) certificada(s), sediado em outro país, quando aplicável; </t>
  </si>
  <si>
    <t>l) Informação de atividades/processos terceirizados que possam afetar a conformidade do produto objeto da certificação;</t>
  </si>
  <si>
    <t xml:space="preserve">m) Documentação que comprove o atendimento ao tratamento de reclamações, para todas as marcas comercializadas, em todos os locais, próprio(s) do solicitante da certificação ou por ele diretamente terceirizado(s), onde a atividade do tratamento de reclamações for exercida; </t>
  </si>
  <si>
    <t xml:space="preserve">n) Documentos referentes ao Sistema de Gestão da Qualidade. Caso o fabricante e solicitante da certificação sejam distintos, encaminhar de ambos, ainda que os mesmos venham necessariamente a ser auditados pelo OCP; </t>
  </si>
  <si>
    <t xml:space="preserve">o) Certificado válido emitido com base na edição vigente da Norma ISO 9001 ou Norma ABNT NBR ISO 9001, que abranja o processo produtivo do objeto da certificação, se existente; </t>
  </si>
  <si>
    <t xml:space="preserve">p) Demais documentos necessários ao processo de solicitação, descritos no RAC específico; </t>
  </si>
  <si>
    <t>q) Documentação que comprove a classificação como micro e pequena empresa - MPE, do fabricante, solicitante da certificação, quando aplicável.</t>
  </si>
  <si>
    <t>MODELO DE CERTIFICAÇÃO 5 - Ensaio de tipo, avaliação e aprovação do Sistema de Gestão da Qualidade do fabricante, acompanhamento através de auditorias no fabricante e ensaio em amostras retiradas no comércio e no fabricante.</t>
  </si>
  <si>
    <t>O fornecedor deve encaminhar uma solicitação formal ao OCP, fornecendo a documentação descrita nesse documento. Os critérios de análise da solicitação e da conformidade da documentação devem obedecer os requisitos descritos no RGCP, conforme a seguir:</t>
  </si>
  <si>
    <t xml:space="preserve">a) Identificação do modelo objeto da certificação, quando a certificação for por modelo, referenciando sua descrição técnica e incluindo a relação de todas as marcas comercializadas; </t>
  </si>
  <si>
    <t>b) Relação de modelo(s) que compõem a família objeto da certificação, obedecendo às regras de formação de família estabelecidas no RAC específico, quando a certificação for por família, referenciando sua(s) descrição(ões) técnica(s) e incluindo a relação de todas as marcas comercializadas;</t>
  </si>
  <si>
    <t>f) Manual do usuário com instruções montagem, instalação, desmontagem, desinstalação, manuseio, funcionamento, limpeza, conservação, advertências e outras informações relevantes para o usuário no idioma Português;</t>
  </si>
  <si>
    <t>h) Opção pelo modelo de certificação, dentre os mencionados no RAC específico do objeto;</t>
  </si>
  <si>
    <t>i) Informações da razão social, endereço e CNPJ do fornecedor solicitante da certificação, bem como apresentação do contrato social, ou outro instrumento de constituição, que comprove sua condição de fornecedor;</t>
  </si>
  <si>
    <t>j) Pessoa de contato, telefone e endereço eletrônico do fornecedor solicitante da certificação;</t>
  </si>
  <si>
    <t>k) Identificação do fabricante com endereço completo, incluindo a(s) unidade(s) fabril(is) a ser(em) certificada(s), sediado em outro país, quando aplicável;</t>
  </si>
  <si>
    <t>m) Documentação que comprove o atendimento ao tratamento de reclamações para todas as marcas comercializadas, em todos os locais, próprio(s) do solicitante da certificação ou por ele diretamente terceirizado(s), onde a atividade do tratamento de reclamações for exercida;</t>
  </si>
  <si>
    <t>n) Documentos referentes ao Sistema de Gestão da Qualidade. Caso o fabricante e solicitante da certificação sejam distintos, encaminhar de ambos, ainda que os mesmos venham necessariamente a ser auditados pelo OCP;</t>
  </si>
  <si>
    <t>o) Certificado válido emitido com base na edição vigente da Norma ISO 9001 ou Norma ABNT NBR ISO 9001.</t>
  </si>
  <si>
    <t>p) Identificação do lote de certificação, no caso do Modelo 1b, incluindo quantidades e lote(s) de fabricação do(s) modelo(s) a ser(em) certificado(s);</t>
  </si>
  <si>
    <t>q) Licença de Importação (LI ou LPCO), ou, na ausência desta, Declaração de Importação (DI ou DUIMP), no caso de Modelo 1b, quando de produtos importados;</t>
  </si>
  <si>
    <t>r) Demais documentos necessários ao processo de solicitação, descritos no RAC específico;</t>
  </si>
  <si>
    <t>s) Documentação que comprove a classificação como micro e pequena empresa - MPE, do fabricante, solicitante da certificação, quando aplicável.</t>
  </si>
  <si>
    <t>Volume 
(Litros)</t>
  </si>
  <si>
    <r>
      <t xml:space="preserve">Dimensões
</t>
    </r>
    <r>
      <rPr>
        <i/>
        <sz val="10"/>
        <color indexed="8"/>
        <rFont val="Calibri"/>
        <family val="2"/>
      </rPr>
      <t>Diâmetro, comprimento, largura, espessura, diagonal, profundidade</t>
    </r>
  </si>
  <si>
    <r>
      <t xml:space="preserve">Pressão de trabalho
</t>
    </r>
    <r>
      <rPr>
        <b/>
        <i/>
        <sz val="10"/>
        <color indexed="8"/>
        <rFont val="Calibri"/>
        <family val="2"/>
      </rPr>
      <t xml:space="preserve"> (para panelas de pressão)</t>
    </r>
  </si>
  <si>
    <r>
      <rPr>
        <b/>
        <sz val="10"/>
        <color indexed="8"/>
        <rFont val="Calibri"/>
        <family val="2"/>
      </rPr>
      <t>Dimensões da alça</t>
    </r>
    <r>
      <rPr>
        <sz val="10"/>
        <color indexed="8"/>
        <rFont val="Calibri"/>
        <family val="2"/>
      </rPr>
      <t xml:space="preserve">                                (se aplicável)</t>
    </r>
  </si>
  <si>
    <r>
      <rPr>
        <b/>
        <sz val="10"/>
        <color indexed="8"/>
        <rFont val="Calibri"/>
        <family val="2"/>
      </rPr>
      <t xml:space="preserve">Dimensões do cabo </t>
    </r>
    <r>
      <rPr>
        <sz val="10"/>
        <color indexed="8"/>
        <rFont val="Calibri"/>
        <family val="2"/>
      </rPr>
      <t xml:space="preserve">                                 (se aplicável)</t>
    </r>
  </si>
  <si>
    <r>
      <rPr>
        <b/>
        <sz val="10"/>
        <color indexed="8"/>
        <rFont val="Calibri"/>
        <family val="2"/>
      </rPr>
      <t xml:space="preserve">Dimensões da tampa </t>
    </r>
    <r>
      <rPr>
        <sz val="10"/>
        <color indexed="8"/>
        <rFont val="Calibri"/>
        <family val="2"/>
      </rPr>
      <t xml:space="preserve">                                 (se aplicável)</t>
    </r>
  </si>
  <si>
    <r>
      <rPr>
        <b/>
        <sz val="10"/>
        <color indexed="8"/>
        <rFont val="Calibri"/>
        <family val="2"/>
      </rPr>
      <t xml:space="preserve">Dimensões do pomel </t>
    </r>
    <r>
      <rPr>
        <sz val="10"/>
        <color indexed="8"/>
        <rFont val="Calibri"/>
        <family val="2"/>
      </rPr>
      <t xml:space="preserve">                                 (se aplicável)</t>
    </r>
  </si>
  <si>
    <r>
      <rPr>
        <sz val="10"/>
        <color indexed="8"/>
        <rFont val="Calibri"/>
        <family val="2"/>
      </rPr>
      <t>Descrever o posicionamento da marcações no produto</t>
    </r>
    <r>
      <rPr>
        <b/>
        <sz val="10"/>
        <color indexed="8"/>
        <rFont val="Calibri"/>
        <family val="2"/>
      </rPr>
      <t xml:space="preserve">
</t>
    </r>
    <r>
      <rPr>
        <b/>
        <i/>
        <sz val="10"/>
        <color indexed="8"/>
        <rFont val="Calibri"/>
        <family val="2"/>
      </rPr>
      <t>(ex: fundo do corpo)</t>
    </r>
  </si>
  <si>
    <t>Rev.: 02 - 13/09/2021</t>
  </si>
  <si>
    <t xml:space="preserve">  N°:</t>
  </si>
  <si>
    <t>TELEFONE:</t>
  </si>
  <si>
    <t>Marca do fabricante/</t>
  </si>
  <si>
    <t>MANUAL DE INSTRUÇÕES EM PORTUGUÊS:</t>
  </si>
  <si>
    <t>Estampa do revestimento externo</t>
  </si>
  <si>
    <t>Cor do revestimento externo</t>
  </si>
  <si>
    <t>INSUMO</t>
  </si>
  <si>
    <t>MATERIAL UTILIZADO</t>
  </si>
  <si>
    <t>FORNECEDOR(ES)</t>
  </si>
  <si>
    <r>
      <t xml:space="preserve">RELAÇÃO DE INSUMOS
</t>
    </r>
    <r>
      <rPr>
        <b/>
        <sz val="8"/>
        <rFont val="Arial"/>
        <family val="2"/>
      </rPr>
      <t xml:space="preserve">(De acordo com o requisito 6.2.4.2 do anexo da Portaria Inmetro n° 200/2021)
</t>
    </r>
    <r>
      <rPr>
        <b/>
        <i/>
        <sz val="8"/>
        <rFont val="Arial"/>
        <family val="2"/>
      </rPr>
      <t>(exemplos: parafusos, rebites, tintas, materiais plásticos, entre outros)</t>
    </r>
  </si>
  <si>
    <t>Acessórios do produto</t>
  </si>
  <si>
    <r>
      <rPr>
        <b/>
        <sz val="10"/>
        <rFont val="Calibri"/>
        <family val="2"/>
      </rPr>
      <t xml:space="preserve">NCM
 </t>
    </r>
    <r>
      <rPr>
        <sz val="10"/>
        <rFont val="Calibri"/>
        <family val="2"/>
      </rPr>
      <t>(somente para certificação modelo 1b)</t>
    </r>
  </si>
  <si>
    <r>
      <t xml:space="preserve">Quantidade </t>
    </r>
    <r>
      <rPr>
        <b/>
        <i/>
        <sz val="10"/>
        <rFont val="Calibri"/>
        <family val="2"/>
      </rPr>
      <t xml:space="preserve">
(somente para certificação modelo 1b)</t>
    </r>
  </si>
  <si>
    <t>Sistema de fechamento da tampa</t>
  </si>
  <si>
    <t>Cor do revestimento interno</t>
  </si>
  <si>
    <t>Estampa do revestimento interno</t>
  </si>
  <si>
    <t>* Critérios para escolha do pai</t>
  </si>
  <si>
    <t>DESENHO TÉCNICO DA(S) PANELA(S):</t>
  </si>
  <si>
    <r>
      <t xml:space="preserve">DOCUMENTAÇÃO FOTOGRÁFICA DO PRODUTO 
</t>
    </r>
    <r>
      <rPr>
        <b/>
        <i/>
        <sz val="9"/>
        <rFont val="Arial"/>
        <family val="2"/>
      </rPr>
      <t>(enviar também, arquivo anexo com cada uma das fotos solicitas por produto)</t>
    </r>
  </si>
  <si>
    <t>Validade da certificação:</t>
  </si>
  <si>
    <t>Certificado n°</t>
  </si>
  <si>
    <t>Inserir IN de decisão</t>
  </si>
  <si>
    <t>Processo de decisão:</t>
  </si>
  <si>
    <t>Inserir IN</t>
  </si>
  <si>
    <t>Data:</t>
  </si>
  <si>
    <t>Data da auditoria:</t>
  </si>
  <si>
    <t xml:space="preserve">Nota 1: A validade deste Certificado está atrelada à realização das avaliações de manutenção e tratamento de possíveis não conformidades de acordo com as orientações do OCAN e somente acompanhado do anexo emitido por este organismo, estando sujeito às Portarias Inmetro. “Para verificação da condição atualizada de regularidade deste Certificado de Conformidade deve ser consultado o banco de dados de produtos e serviços certificados do Inmetro”.  </t>
  </si>
  <si>
    <t>FOR.10.20</t>
  </si>
  <si>
    <t>FOR.10.21</t>
  </si>
  <si>
    <t>FOR.10.22</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</si>
</sst>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d\ &quot;de&quot;\ mmmm\ &quot;de&quot;\ yyyy"/>
    <numFmt numFmtId="165" formatCode="0\ &quot;meses&quot;"/>
    <numFmt numFmtId="166" formatCode="&quot;Referência: &quot;@"/>
  </numFmts>
  <fonts count="90">
    <font>
      <sz val="11"/>
      <color theme="1"/>
      <name val="Calibri"/>
      <family val="2"/>
      <scheme val="minor"/>
    </font>
    <font>
      <b/>
      <sz val="8"/>
      <name val="Calibri"/>
      <family val="2"/>
      <scheme val="minor"/>
    </font>
    <font>
      <sz val="12"/>
      <name val="宋体"/>
      <charset val="134"/>
    </font>
    <font>
      <b/>
      <sz val="10"/>
      <name val="Calibri"/>
      <family val="2"/>
      <scheme val="minor"/>
    </font>
    <font>
      <sz val="11"/>
      <name val="Calibri"/>
      <family val="2"/>
      <scheme val="minor"/>
    </font>
    <font>
      <i/>
      <sz val="10"/>
      <name val="Calibri"/>
      <family val="2"/>
      <scheme val="minor"/>
    </font>
    <font>
      <sz val="10"/>
      <name val="Calibri"/>
      <family val="2"/>
      <scheme val="minor"/>
    </font>
    <font>
      <i/>
      <sz val="8"/>
      <name val="Calibri"/>
      <family val="2"/>
      <scheme val="minor"/>
    </font>
    <font>
      <b/>
      <sz val="7"/>
      <name val="Calibri"/>
      <family val="2"/>
      <scheme val="minor"/>
    </font>
    <font>
      <b/>
      <sz val="9"/>
      <name val="Times New Roman"/>
      <family val="1"/>
    </font>
    <font>
      <b/>
      <sz val="10"/>
      <name val="Times New Roman"/>
      <family val="1"/>
    </font>
    <font>
      <sz val="10"/>
      <name val="Times New Roman"/>
      <family val="1"/>
    </font>
    <font>
      <i/>
      <sz val="10"/>
      <name val="Times New Roman"/>
      <family val="1"/>
    </font>
    <font>
      <b/>
      <sz val="7"/>
      <name val="Times New Roman"/>
      <family val="1"/>
    </font>
    <font>
      <b/>
      <sz val="10"/>
      <color theme="1"/>
      <name val="Times New Roman"/>
      <family val="1"/>
    </font>
    <font>
      <b/>
      <sz val="9"/>
      <color theme="1"/>
      <name val="Times New Roman"/>
      <family val="1"/>
    </font>
    <font>
      <sz val="10"/>
      <color rgb="FF666666"/>
      <name val="Arial"/>
      <family val="2"/>
    </font>
    <font>
      <b/>
      <sz val="16"/>
      <color rgb="FF003366"/>
      <name val="Times New Roman"/>
      <family val="1"/>
    </font>
    <font>
      <b/>
      <sz val="10"/>
      <color rgb="FF003366"/>
      <name val="Times New Roman"/>
      <family val="1"/>
    </font>
    <font>
      <sz val="11"/>
      <color theme="0"/>
      <name val="Calibri"/>
      <family val="2"/>
      <scheme val="minor"/>
    </font>
    <font>
      <b/>
      <sz val="18"/>
      <color rgb="FF003366"/>
      <name val="Times New Roman"/>
      <family val="1"/>
    </font>
    <font>
      <b/>
      <sz val="8"/>
      <color theme="1"/>
      <name val="Times New Roman"/>
      <family val="1"/>
    </font>
    <font>
      <b/>
      <sz val="8"/>
      <name val="Times New Roman"/>
      <family val="1"/>
    </font>
    <font>
      <b/>
      <sz val="22"/>
      <color rgb="FF003366"/>
      <name val="Times New Roman"/>
      <family val="1"/>
    </font>
    <font>
      <b/>
      <sz val="24"/>
      <color rgb="FF003366"/>
      <name val="Times New Roman"/>
      <family val="1"/>
    </font>
    <font>
      <b/>
      <sz val="9"/>
      <color rgb="FF003366"/>
      <name val="Times New Roman"/>
      <family val="1"/>
    </font>
    <font>
      <b/>
      <sz val="8"/>
      <color rgb="FF003366"/>
      <name val="Times New Roman"/>
      <family val="1"/>
    </font>
    <font>
      <sz val="9"/>
      <name val="Times New Roman"/>
      <family val="1"/>
    </font>
    <font>
      <b/>
      <sz val="10"/>
      <color rgb="FF666666"/>
      <name val="Arial"/>
      <family val="2"/>
    </font>
    <font>
      <sz val="11"/>
      <color rgb="FF000000"/>
      <name val="Calibri"/>
      <family val="2"/>
      <scheme val="minor"/>
    </font>
    <font>
      <b/>
      <sz val="16"/>
      <name val="Calibri"/>
      <family val="2"/>
      <scheme val="minor"/>
    </font>
    <font>
      <b/>
      <sz val="28"/>
      <color rgb="FF003366"/>
      <name val="Times New Roman"/>
      <family val="1"/>
    </font>
    <font>
      <sz val="11"/>
      <color rgb="FF666666"/>
      <name val="Arial"/>
      <family val="2"/>
    </font>
    <font>
      <b/>
      <sz val="14"/>
      <color theme="0"/>
      <name val="Calibri"/>
      <family val="2"/>
      <scheme val="minor"/>
    </font>
    <font>
      <b/>
      <sz val="28"/>
      <name val="Calibri"/>
      <family val="2"/>
      <scheme val="minor"/>
    </font>
    <font>
      <sz val="11"/>
      <color theme="1"/>
      <name val="Times New Roman"/>
      <family val="1"/>
    </font>
    <font>
      <b/>
      <sz val="9"/>
      <color rgb="FF000099"/>
      <name val="Times New Roman"/>
      <family val="1"/>
    </font>
    <font>
      <b/>
      <sz val="8"/>
      <color rgb="FF000099"/>
      <name val="Times New Roman"/>
      <family val="1"/>
    </font>
    <font>
      <sz val="9"/>
      <color theme="1"/>
      <name val="Times New Roman"/>
      <family val="1"/>
    </font>
    <font>
      <sz val="10"/>
      <color theme="1"/>
      <name val="Arial"/>
      <family val="2"/>
    </font>
    <font>
      <sz val="10"/>
      <color rgb="FF000000"/>
      <name val="Arial"/>
      <family val="2"/>
    </font>
    <font>
      <b/>
      <sz val="10"/>
      <color theme="1"/>
      <name val="Arial"/>
      <family val="2"/>
    </font>
    <font>
      <b/>
      <sz val="11"/>
      <color theme="1"/>
      <name val="Calibri"/>
      <family val="2"/>
      <scheme val="minor"/>
    </font>
    <font>
      <b/>
      <sz val="12"/>
      <color rgb="FFFFFF00"/>
      <name val="Calibri"/>
      <family val="2"/>
      <scheme val="minor"/>
    </font>
    <font>
      <b/>
      <sz val="11"/>
      <color rgb="FFFF0000"/>
      <name val="Calibri"/>
      <family val="2"/>
      <scheme val="minor"/>
    </font>
    <font>
      <b/>
      <sz val="10"/>
      <color theme="1"/>
      <name val="Calibri"/>
      <family val="2"/>
    </font>
    <font>
      <sz val="8"/>
      <color theme="1"/>
      <name val="Calibri"/>
      <family val="2"/>
      <scheme val="minor"/>
    </font>
    <font>
      <sz val="10"/>
      <color theme="1"/>
      <name val="Calibri"/>
      <family val="2"/>
      <scheme val="minor"/>
    </font>
    <font>
      <b/>
      <sz val="11"/>
      <name val="Calibri"/>
      <family val="2"/>
      <scheme val="minor"/>
    </font>
    <font>
      <sz val="11"/>
      <color theme="5"/>
      <name val="Times New Roman"/>
      <family val="1"/>
    </font>
    <font>
      <sz val="10"/>
      <name val="Arial"/>
      <family val="2"/>
    </font>
    <font>
      <sz val="10"/>
      <name val="Arial"/>
      <family val="2"/>
    </font>
    <font>
      <sz val="9"/>
      <color theme="1"/>
      <name val="Calibri"/>
      <family val="2"/>
      <scheme val="minor"/>
    </font>
    <font>
      <b/>
      <sz val="14"/>
      <color theme="1"/>
      <name val="Calibri"/>
      <family val="2"/>
      <scheme val="minor"/>
    </font>
    <font>
      <b/>
      <sz val="10"/>
      <color theme="1"/>
      <name val="Calibri"/>
      <family val="2"/>
      <scheme val="minor"/>
    </font>
    <font>
      <sz val="9"/>
      <color indexed="8"/>
      <name val="Calibri"/>
      <family val="2"/>
    </font>
    <font>
      <b/>
      <sz val="10"/>
      <color indexed="8"/>
      <name val="Calibri"/>
      <family val="2"/>
    </font>
    <font>
      <sz val="10"/>
      <color indexed="8"/>
      <name val="Calibri"/>
      <family val="2"/>
    </font>
    <font>
      <sz val="7.5"/>
      <color indexed="8"/>
      <name val="Calibri"/>
      <family val="2"/>
    </font>
    <font>
      <b/>
      <sz val="10"/>
      <color theme="0"/>
      <name val="Calibri"/>
      <family val="2"/>
      <scheme val="minor"/>
    </font>
    <font>
      <sz val="9"/>
      <name val="Arial"/>
      <family val="2"/>
    </font>
    <font>
      <sz val="8"/>
      <name val="Arial"/>
      <family val="2"/>
    </font>
    <font>
      <b/>
      <sz val="14"/>
      <name val="Arial"/>
      <family val="2"/>
    </font>
    <font>
      <b/>
      <sz val="13"/>
      <name val="Arial"/>
      <family val="2"/>
    </font>
    <font>
      <b/>
      <sz val="9"/>
      <name val="Arial"/>
      <family val="2"/>
    </font>
    <font>
      <sz val="12"/>
      <name val="Arial"/>
      <family val="2"/>
    </font>
    <font>
      <b/>
      <sz val="9"/>
      <color theme="1"/>
      <name val="Arial"/>
      <family val="2"/>
    </font>
    <font>
      <b/>
      <sz val="8"/>
      <name val="Arial"/>
      <family val="2"/>
    </font>
    <font>
      <b/>
      <u/>
      <sz val="8"/>
      <name val="Arial"/>
      <family val="2"/>
    </font>
    <font>
      <b/>
      <sz val="8"/>
      <color indexed="8"/>
      <name val="Arial"/>
      <family val="2"/>
    </font>
    <font>
      <sz val="10"/>
      <color theme="0"/>
      <name val="Calibri"/>
      <family val="2"/>
    </font>
    <font>
      <sz val="10"/>
      <color theme="1"/>
      <name val="Calibri"/>
      <family val="2"/>
    </font>
    <font>
      <b/>
      <i/>
      <sz val="10"/>
      <color indexed="8"/>
      <name val="Calibri"/>
      <family val="2"/>
    </font>
    <font>
      <i/>
      <sz val="10"/>
      <color indexed="8"/>
      <name val="Calibri"/>
      <family val="2"/>
    </font>
    <font>
      <sz val="10"/>
      <name val="Calibri"/>
      <family val="2"/>
    </font>
    <font>
      <b/>
      <sz val="9"/>
      <color rgb="FF000099"/>
      <name val="Arial"/>
      <family val="2"/>
    </font>
    <font>
      <sz val="11"/>
      <color rgb="FF000099"/>
      <name val="Calibri"/>
      <family val="2"/>
      <scheme val="minor"/>
    </font>
    <font>
      <sz val="10"/>
      <color rgb="FF000099"/>
      <name val="Calibri"/>
      <family val="2"/>
      <scheme val="minor"/>
    </font>
    <font>
      <sz val="8"/>
      <color rgb="FF000099"/>
      <name val="Calibri"/>
      <family val="2"/>
      <scheme val="minor"/>
    </font>
    <font>
      <sz val="8"/>
      <color rgb="FF000099"/>
      <name val="Arial"/>
      <family val="2"/>
    </font>
    <font>
      <sz val="8"/>
      <color rgb="FF000099"/>
      <name val="Segoe UI"/>
      <family val="2"/>
    </font>
    <font>
      <sz val="8"/>
      <color rgb="FF000099"/>
      <name val="Calibri"/>
      <family val="2"/>
    </font>
    <font>
      <sz val="8"/>
      <color rgb="FF000099"/>
      <name val="Malgun Gothic"/>
      <family val="2"/>
    </font>
    <font>
      <b/>
      <sz val="8"/>
      <color rgb="FF000099"/>
      <name val="Segoe UI"/>
      <family val="2"/>
    </font>
    <font>
      <sz val="8"/>
      <color rgb="FF000000"/>
      <name val="Tahoma"/>
      <family val="2"/>
    </font>
    <font>
      <b/>
      <i/>
      <sz val="8"/>
      <name val="Arial"/>
      <family val="2"/>
    </font>
    <font>
      <b/>
      <sz val="10"/>
      <name val="Calibri"/>
      <family val="2"/>
    </font>
    <font>
      <b/>
      <i/>
      <sz val="10"/>
      <name val="Calibri"/>
      <family val="2"/>
    </font>
    <font>
      <b/>
      <i/>
      <sz val="9"/>
      <name val="Arial"/>
      <family val="2"/>
    </font>
    <font>
      <b/>
      <sz val="11"/>
      <color rgb="FF003366"/>
      <name val="Calibri"/>
      <family val="2"/>
      <scheme val="minor"/>
    </font>
  </fonts>
  <fills count="16">
    <fill>
      <patternFill patternType="none"/>
    </fill>
    <fill>
      <patternFill patternType="gray125"/>
    </fill>
    <fill>
      <patternFill patternType="solid">
        <fgColor theme="8" tint="0.39997558519241921"/>
        <bgColor indexed="64"/>
      </patternFill>
    </fill>
    <fill>
      <patternFill patternType="solid">
        <fgColor theme="1"/>
        <bgColor indexed="64"/>
      </patternFill>
    </fill>
    <fill>
      <patternFill patternType="solid">
        <fgColor theme="9" tint="0.59999389629810485"/>
        <bgColor indexed="64"/>
      </patternFill>
    </fill>
    <fill>
      <patternFill patternType="solid">
        <fgColor rgb="FFFFFF00"/>
        <bgColor indexed="64"/>
      </patternFill>
    </fill>
    <fill>
      <patternFill patternType="solid">
        <fgColor theme="4" tint="0.39997558519241921"/>
        <bgColor indexed="64"/>
      </patternFill>
    </fill>
    <fill>
      <patternFill patternType="solid">
        <fgColor theme="0"/>
        <bgColor indexed="64"/>
      </patternFill>
    </fill>
    <fill>
      <patternFill patternType="solid">
        <fgColor indexed="9"/>
        <bgColor indexed="64"/>
      </patternFill>
    </fill>
    <fill>
      <patternFill patternType="solid">
        <fgColor rgb="FFF7F7F7"/>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rgb="FF002060"/>
        <bgColor indexed="64"/>
      </patternFill>
    </fill>
    <fill>
      <patternFill patternType="solid">
        <fgColor theme="9" tint="0.79998168889431442"/>
        <bgColor indexed="64"/>
      </patternFill>
    </fill>
  </fills>
  <borders count="63">
    <border>
      <left/>
      <right/>
      <top/>
      <bottom/>
      <diagonal/>
    </border>
    <border>
      <left/>
      <right style="thin">
        <color auto="1"/>
      </right>
      <top/>
      <bottom style="thin">
        <color auto="1"/>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bottom style="thin">
        <color auto="1"/>
      </bottom>
      <diagonal/>
    </border>
    <border>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diagonal/>
    </border>
    <border>
      <left style="thin">
        <color auto="1"/>
      </left>
      <right/>
      <top/>
      <bottom/>
      <diagonal/>
    </border>
    <border>
      <left/>
      <right style="thin">
        <color auto="1"/>
      </right>
      <top/>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thin">
        <color auto="1"/>
      </left>
      <right style="medium">
        <color indexed="64"/>
      </right>
      <top style="medium">
        <color indexed="64"/>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auto="1"/>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style="thin">
        <color auto="1"/>
      </top>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s>
  <cellStyleXfs count="4">
    <xf numFmtId="0" fontId="0" fillId="0" borderId="0"/>
    <xf numFmtId="0" fontId="2" fillId="0" borderId="0"/>
    <xf numFmtId="0" fontId="50" fillId="0" borderId="0"/>
    <xf numFmtId="0" fontId="51" fillId="0" borderId="0"/>
  </cellStyleXfs>
  <cellXfs count="515">
    <xf numFmtId="0" fontId="0" fillId="0" borderId="0" xfId="0"/>
    <xf numFmtId="0" fontId="3" fillId="0" borderId="0" xfId="0" applyFont="1" applyBorder="1" applyAlignment="1" applyProtection="1">
      <alignment horizontal="left" vertical="center"/>
    </xf>
    <xf numFmtId="0" fontId="4" fillId="0" borderId="0" xfId="0" applyFont="1" applyBorder="1" applyAlignment="1" applyProtection="1">
      <alignment vertical="center"/>
    </xf>
    <xf numFmtId="0" fontId="4" fillId="0" borderId="0" xfId="0" applyFont="1" applyBorder="1" applyProtection="1"/>
    <xf numFmtId="0" fontId="4" fillId="0" borderId="0" xfId="0" applyFont="1" applyBorder="1" applyAlignment="1" applyProtection="1"/>
    <xf numFmtId="0" fontId="11" fillId="0" borderId="0" xfId="0" applyFont="1" applyBorder="1" applyAlignment="1" applyProtection="1">
      <alignment horizontal="left"/>
    </xf>
    <xf numFmtId="0" fontId="10" fillId="0" borderId="0" xfId="0" applyFont="1" applyBorder="1" applyAlignment="1" applyProtection="1">
      <alignment horizontal="left" vertical="center"/>
    </xf>
    <xf numFmtId="0" fontId="10" fillId="0" borderId="0" xfId="0" applyFont="1" applyBorder="1" applyAlignment="1" applyProtection="1">
      <alignment wrapText="1"/>
    </xf>
    <xf numFmtId="0" fontId="0" fillId="0" borderId="0" xfId="0" applyAlignment="1">
      <alignment wrapText="1"/>
    </xf>
    <xf numFmtId="0" fontId="20" fillId="0" borderId="0" xfId="0" applyFont="1" applyBorder="1" applyAlignment="1" applyProtection="1">
      <alignment horizontal="center" vertical="center" wrapText="1"/>
    </xf>
    <xf numFmtId="0" fontId="0" fillId="0" borderId="3" xfId="0" applyBorder="1" applyAlignment="1">
      <alignment horizontal="center" vertical="center" wrapText="1"/>
    </xf>
    <xf numFmtId="0" fontId="13" fillId="0" borderId="0" xfId="0" applyFont="1" applyBorder="1" applyAlignment="1" applyProtection="1">
      <alignment wrapText="1"/>
    </xf>
    <xf numFmtId="0" fontId="16" fillId="0" borderId="0" xfId="0" applyFont="1" applyAlignment="1">
      <alignment horizontal="left" vertical="center" wrapText="1"/>
    </xf>
    <xf numFmtId="0" fontId="0" fillId="0" borderId="0" xfId="0" applyAlignment="1">
      <alignment horizontal="center" vertical="center" wrapText="1"/>
    </xf>
    <xf numFmtId="0" fontId="14" fillId="0" borderId="0" xfId="0" applyFont="1" applyAlignment="1" applyProtection="1">
      <alignment vertical="center"/>
    </xf>
    <xf numFmtId="0" fontId="11" fillId="0" borderId="0" xfId="0" applyFont="1" applyFill="1" applyBorder="1" applyAlignment="1" applyProtection="1">
      <alignment horizontal="left"/>
    </xf>
    <xf numFmtId="0" fontId="35" fillId="0" borderId="0" xfId="0" applyFont="1" applyProtection="1"/>
    <xf numFmtId="0" fontId="35" fillId="0" borderId="0" xfId="0" applyFont="1" applyAlignment="1" applyProtection="1"/>
    <xf numFmtId="0" fontId="36" fillId="0" borderId="0" xfId="0" applyFont="1" applyAlignment="1" applyProtection="1">
      <alignment vertical="top" wrapText="1"/>
    </xf>
    <xf numFmtId="0" fontId="35" fillId="0" borderId="0" xfId="0" applyFont="1" applyAlignment="1" applyProtection="1">
      <alignment vertical="center"/>
    </xf>
    <xf numFmtId="0" fontId="35" fillId="0" borderId="0" xfId="0" applyFont="1" applyFill="1" applyProtection="1"/>
    <xf numFmtId="0" fontId="35" fillId="0" borderId="0" xfId="0" applyFont="1" applyFill="1" applyBorder="1" applyProtection="1"/>
    <xf numFmtId="0" fontId="38" fillId="0" borderId="0" xfId="0" applyFont="1" applyAlignment="1" applyProtection="1"/>
    <xf numFmtId="0" fontId="15" fillId="0" borderId="0" xfId="0" applyFont="1" applyAlignment="1" applyProtection="1">
      <alignment vertical="top" wrapText="1"/>
    </xf>
    <xf numFmtId="0" fontId="13" fillId="0" borderId="0" xfId="0" applyFont="1" applyBorder="1" applyAlignment="1" applyProtection="1">
      <alignment vertical="center" wrapText="1"/>
    </xf>
    <xf numFmtId="0" fontId="13" fillId="0" borderId="0" xfId="0" applyFont="1" applyBorder="1" applyAlignment="1" applyProtection="1">
      <alignment horizontal="left" vertical="center" wrapText="1"/>
    </xf>
    <xf numFmtId="0" fontId="28" fillId="0" borderId="0" xfId="0" applyFont="1" applyAlignment="1">
      <alignment horizontal="left" vertical="center" wrapText="1"/>
    </xf>
    <xf numFmtId="3" fontId="16" fillId="0" borderId="0" xfId="0" applyNumberFormat="1" applyFont="1" applyAlignment="1">
      <alignment horizontal="left" vertical="center" wrapText="1"/>
    </xf>
    <xf numFmtId="0" fontId="39" fillId="2" borderId="3" xfId="0" applyFont="1" applyFill="1" applyBorder="1" applyAlignment="1">
      <alignment horizontal="left" vertical="center" wrapText="1"/>
    </xf>
    <xf numFmtId="0" fontId="39" fillId="0" borderId="0" xfId="0" applyFont="1" applyAlignment="1">
      <alignment horizontal="left" vertical="center" wrapText="1"/>
    </xf>
    <xf numFmtId="0" fontId="40" fillId="0" borderId="0" xfId="0" applyFont="1" applyAlignment="1">
      <alignment horizontal="left" vertical="center" wrapText="1"/>
    </xf>
    <xf numFmtId="0" fontId="39" fillId="4" borderId="3" xfId="0" applyFont="1" applyFill="1" applyBorder="1" applyAlignment="1">
      <alignment horizontal="left" vertical="center" wrapText="1"/>
    </xf>
    <xf numFmtId="0" fontId="39" fillId="4" borderId="8" xfId="0" applyFont="1" applyFill="1" applyBorder="1" applyAlignment="1">
      <alignment horizontal="left" vertical="center" wrapText="1"/>
    </xf>
    <xf numFmtId="0" fontId="39" fillId="0" borderId="0" xfId="0" applyFont="1" applyBorder="1" applyAlignment="1">
      <alignment horizontal="left" vertical="center" wrapText="1"/>
    </xf>
    <xf numFmtId="0" fontId="39" fillId="4" borderId="0" xfId="0" applyFont="1" applyFill="1" applyBorder="1" applyAlignment="1">
      <alignment horizontal="left" vertical="center" wrapText="1"/>
    </xf>
    <xf numFmtId="0" fontId="16" fillId="0" borderId="3" xfId="0" applyFont="1" applyBorder="1" applyAlignment="1">
      <alignment horizontal="left" vertical="center" wrapText="1"/>
    </xf>
    <xf numFmtId="0" fontId="39" fillId="5" borderId="0" xfId="0" applyFont="1" applyFill="1" applyAlignment="1">
      <alignment horizontal="left" vertical="center" wrapText="1"/>
    </xf>
    <xf numFmtId="0" fontId="41" fillId="2" borderId="3" xfId="0" applyFont="1" applyFill="1" applyBorder="1" applyAlignment="1">
      <alignment horizontal="left" vertical="center" wrapText="1"/>
    </xf>
    <xf numFmtId="0" fontId="0" fillId="0" borderId="0" xfId="0" applyAlignment="1">
      <alignment horizontal="left" wrapText="1"/>
    </xf>
    <xf numFmtId="0" fontId="32" fillId="0" borderId="0" xfId="0" applyFont="1" applyAlignment="1">
      <alignment horizontal="left" vertical="center" wrapText="1"/>
    </xf>
    <xf numFmtId="0" fontId="0" fillId="0" borderId="0" xfId="0" applyFont="1" applyAlignment="1">
      <alignment horizontal="left" vertical="center" wrapText="1"/>
    </xf>
    <xf numFmtId="0" fontId="39" fillId="5" borderId="0" xfId="0" applyFont="1" applyFill="1" applyBorder="1" applyAlignment="1">
      <alignment horizontal="left" vertical="center" wrapText="1"/>
    </xf>
    <xf numFmtId="0" fontId="42" fillId="6" borderId="0" xfId="0" applyFont="1" applyFill="1" applyAlignment="1">
      <alignment wrapText="1"/>
    </xf>
    <xf numFmtId="0" fontId="29" fillId="0" borderId="0" xfId="0" applyFont="1" applyAlignment="1">
      <alignment horizontal="left" vertical="center" wrapText="1"/>
    </xf>
    <xf numFmtId="0" fontId="0" fillId="0" borderId="0" xfId="0" applyAlignment="1">
      <alignment horizontal="left" vertical="center" wrapText="1"/>
    </xf>
    <xf numFmtId="0" fontId="0" fillId="5" borderId="0" xfId="0" applyFont="1" applyFill="1" applyAlignment="1">
      <alignment wrapText="1"/>
    </xf>
    <xf numFmtId="0" fontId="0" fillId="0" borderId="3" xfId="0" applyBorder="1" applyAlignment="1">
      <alignment horizontal="left" vertical="center" wrapText="1"/>
    </xf>
    <xf numFmtId="0" fontId="4" fillId="5" borderId="3" xfId="0" applyFont="1" applyFill="1" applyBorder="1" applyAlignment="1">
      <alignment horizontal="left" vertical="center" wrapText="1"/>
    </xf>
    <xf numFmtId="0" fontId="42" fillId="6" borderId="3" xfId="0" applyFont="1" applyFill="1" applyBorder="1" applyAlignment="1">
      <alignment horizontal="center" vertical="center" wrapText="1"/>
    </xf>
    <xf numFmtId="0" fontId="42" fillId="6" borderId="3" xfId="0" applyFont="1" applyFill="1" applyBorder="1" applyAlignment="1">
      <alignment vertical="center" wrapText="1"/>
    </xf>
    <xf numFmtId="0" fontId="44" fillId="6" borderId="3" xfId="0" applyFont="1" applyFill="1" applyBorder="1" applyAlignment="1">
      <alignment vertical="center" wrapText="1"/>
    </xf>
    <xf numFmtId="0" fontId="4" fillId="0" borderId="3" xfId="0" applyFont="1" applyFill="1" applyBorder="1" applyAlignment="1">
      <alignment horizontal="left" vertical="center" wrapText="1"/>
    </xf>
    <xf numFmtId="0" fontId="4" fillId="0" borderId="3" xfId="0" applyFont="1" applyFill="1" applyBorder="1" applyAlignment="1">
      <alignment horizontal="center" vertical="center" wrapText="1"/>
    </xf>
    <xf numFmtId="14" fontId="4" fillId="0" borderId="3" xfId="0" applyNumberFormat="1" applyFont="1" applyFill="1" applyBorder="1" applyAlignment="1">
      <alignment horizontal="center" vertical="center" wrapText="1"/>
    </xf>
    <xf numFmtId="0" fontId="4" fillId="0" borderId="0" xfId="0" applyFont="1" applyBorder="1" applyAlignment="1" applyProtection="1">
      <alignment horizontal="center" vertical="center"/>
    </xf>
    <xf numFmtId="0" fontId="33" fillId="3" borderId="0" xfId="0" applyFont="1" applyFill="1" applyBorder="1" applyAlignment="1" applyProtection="1">
      <alignment horizontal="center" vertical="center" wrapText="1"/>
    </xf>
    <xf numFmtId="165" fontId="4" fillId="0" borderId="3" xfId="0" applyNumberFormat="1" applyFont="1" applyFill="1" applyBorder="1" applyAlignment="1">
      <alignment horizontal="left" vertical="center" wrapText="1"/>
    </xf>
    <xf numFmtId="164" fontId="4" fillId="0" borderId="0" xfId="0" applyNumberFormat="1" applyFont="1" applyBorder="1" applyAlignment="1" applyProtection="1">
      <alignment horizontal="center" vertical="center"/>
    </xf>
    <xf numFmtId="0" fontId="30" fillId="0" borderId="11" xfId="0" applyFont="1" applyFill="1" applyBorder="1" applyAlignment="1" applyProtection="1">
      <alignment horizontal="center" vertical="center" wrapText="1"/>
    </xf>
    <xf numFmtId="0" fontId="19" fillId="0" borderId="0" xfId="0" applyFont="1" applyBorder="1" applyProtection="1"/>
    <xf numFmtId="0" fontId="43" fillId="0" borderId="3" xfId="0" applyNumberFormat="1" applyFont="1" applyFill="1" applyBorder="1" applyAlignment="1" applyProtection="1">
      <alignment horizontal="center" vertical="center" wrapText="1"/>
    </xf>
    <xf numFmtId="0" fontId="4" fillId="0" borderId="0" xfId="0" applyFont="1" applyFill="1" applyBorder="1" applyProtection="1"/>
    <xf numFmtId="0" fontId="5" fillId="0" borderId="0" xfId="0" quotePrefix="1" applyFont="1" applyFill="1" applyBorder="1" applyAlignment="1" applyProtection="1">
      <alignment horizontal="left" vertical="center"/>
    </xf>
    <xf numFmtId="0" fontId="5" fillId="0" borderId="0" xfId="0" applyFont="1" applyFill="1" applyBorder="1" applyAlignment="1" applyProtection="1">
      <alignment horizontal="left" vertical="center"/>
    </xf>
    <xf numFmtId="0" fontId="6" fillId="0" borderId="0" xfId="0" applyFont="1" applyFill="1" applyBorder="1" applyAlignment="1" applyProtection="1">
      <alignment horizontal="left"/>
    </xf>
    <xf numFmtId="0" fontId="34" fillId="0" borderId="0" xfId="0" applyFont="1" applyFill="1" applyBorder="1" applyAlignment="1" applyProtection="1">
      <alignment horizontal="center" vertical="center"/>
    </xf>
    <xf numFmtId="0" fontId="18" fillId="0" borderId="0" xfId="0" applyFont="1" applyFill="1" applyBorder="1" applyAlignment="1" applyProtection="1">
      <alignment vertical="center"/>
    </xf>
    <xf numFmtId="0" fontId="12" fillId="0" borderId="0" xfId="0" quotePrefix="1"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1" fontId="7" fillId="0" borderId="0" xfId="1" applyNumberFormat="1" applyFont="1" applyFill="1" applyBorder="1" applyAlignment="1" applyProtection="1">
      <alignment vertical="center"/>
    </xf>
    <xf numFmtId="0" fontId="4" fillId="0" borderId="0" xfId="0" applyFont="1" applyFill="1" applyBorder="1" applyAlignment="1" applyProtection="1">
      <alignment horizontal="center"/>
    </xf>
    <xf numFmtId="0" fontId="9" fillId="0" borderId="0" xfId="0" applyFont="1" applyAlignment="1" applyProtection="1">
      <alignment horizontal="left" vertical="center"/>
    </xf>
    <xf numFmtId="164" fontId="37" fillId="0" borderId="0" xfId="0" applyNumberFormat="1" applyFont="1" applyAlignment="1" applyProtection="1">
      <alignment horizontal="left" vertical="center"/>
    </xf>
    <xf numFmtId="0" fontId="21" fillId="0" borderId="0" xfId="0" applyFont="1" applyAlignment="1" applyProtection="1">
      <alignment vertical="center"/>
    </xf>
    <xf numFmtId="0" fontId="35" fillId="0" borderId="0" xfId="0" applyFont="1" applyProtection="1">
      <protection locked="0"/>
    </xf>
    <xf numFmtId="164" fontId="36" fillId="0" borderId="0" xfId="0" applyNumberFormat="1" applyFont="1" applyAlignment="1" applyProtection="1">
      <alignment vertical="top"/>
    </xf>
    <xf numFmtId="0" fontId="13" fillId="0" borderId="0" xfId="0" applyFont="1" applyBorder="1" applyAlignment="1" applyProtection="1">
      <alignment horizontal="center" vertical="center" wrapText="1"/>
    </xf>
    <xf numFmtId="0" fontId="21" fillId="0" borderId="0" xfId="0" applyFont="1" applyAlignment="1" applyProtection="1">
      <alignment vertical="top"/>
    </xf>
    <xf numFmtId="0" fontId="0" fillId="0" borderId="0" xfId="0" quotePrefix="1"/>
    <xf numFmtId="0" fontId="21" fillId="0" borderId="0" xfId="0" quotePrefix="1" applyFont="1" applyAlignment="1" applyProtection="1">
      <alignment horizontal="center" vertical="top"/>
    </xf>
    <xf numFmtId="0" fontId="9" fillId="0" borderId="0" xfId="0" applyFont="1" applyAlignment="1" applyProtection="1">
      <alignment horizontal="left" vertical="center"/>
    </xf>
    <xf numFmtId="14" fontId="13" fillId="0" borderId="0" xfId="0" applyNumberFormat="1" applyFont="1" applyBorder="1" applyAlignment="1" applyProtection="1">
      <alignment vertical="center" wrapText="1"/>
    </xf>
    <xf numFmtId="0" fontId="13" fillId="0" borderId="0" xfId="0" applyFont="1" applyBorder="1" applyAlignment="1" applyProtection="1">
      <alignment horizontal="left" vertical="center" wrapText="1"/>
    </xf>
    <xf numFmtId="0" fontId="0" fillId="0" borderId="3" xfId="0" applyBorder="1"/>
    <xf numFmtId="0" fontId="42" fillId="0" borderId="3" xfId="0" applyFont="1" applyBorder="1"/>
    <xf numFmtId="0" fontId="0" fillId="5" borderId="3" xfId="0" applyFill="1" applyBorder="1"/>
    <xf numFmtId="0" fontId="0" fillId="0" borderId="3" xfId="0" applyBorder="1" applyAlignment="1">
      <alignment wrapText="1"/>
    </xf>
    <xf numFmtId="0" fontId="0" fillId="0" borderId="0" xfId="0" applyAlignment="1">
      <alignment horizontal="center"/>
    </xf>
    <xf numFmtId="1" fontId="0" fillId="0" borderId="0" xfId="0" applyNumberFormat="1" applyAlignment="1">
      <alignment horizontal="center"/>
    </xf>
    <xf numFmtId="0" fontId="0" fillId="0" borderId="0" xfId="0" applyAlignment="1">
      <alignment horizontal="right"/>
    </xf>
    <xf numFmtId="0" fontId="13" fillId="0" borderId="0" xfId="0" applyFont="1" applyBorder="1" applyAlignment="1" applyProtection="1">
      <alignment horizontal="left" vertical="center" wrapText="1"/>
    </xf>
    <xf numFmtId="0" fontId="9" fillId="0" borderId="0" xfId="0" applyFont="1" applyAlignment="1" applyProtection="1">
      <alignment horizontal="left" vertical="center"/>
    </xf>
    <xf numFmtId="0" fontId="49" fillId="0" borderId="0" xfId="0" applyFont="1" applyFill="1" applyProtection="1"/>
    <xf numFmtId="0" fontId="49" fillId="7" borderId="0" xfId="0" applyFont="1" applyFill="1" applyProtection="1"/>
    <xf numFmtId="0" fontId="0" fillId="0" borderId="0" xfId="0" applyAlignment="1">
      <alignment horizontal="center" vertical="center"/>
    </xf>
    <xf numFmtId="1" fontId="0" fillId="0" borderId="0" xfId="0" applyNumberFormat="1" applyAlignment="1">
      <alignment horizontal="center" vertical="center"/>
    </xf>
    <xf numFmtId="0" fontId="46" fillId="0" borderId="0" xfId="0" applyFont="1" applyFill="1" applyBorder="1" applyAlignment="1">
      <alignment horizontal="center" vertical="center"/>
    </xf>
    <xf numFmtId="0" fontId="46" fillId="0" borderId="0" xfId="0" applyFont="1" applyFill="1" applyBorder="1" applyAlignment="1">
      <alignment horizontal="center" vertical="center" wrapText="1"/>
    </xf>
    <xf numFmtId="0" fontId="46" fillId="0" borderId="0" xfId="0" applyFont="1" applyFill="1" applyAlignment="1">
      <alignment horizontal="center" vertical="center"/>
    </xf>
    <xf numFmtId="0" fontId="46" fillId="0" borderId="0" xfId="0" applyFont="1" applyAlignment="1">
      <alignment horizontal="center" vertical="center"/>
    </xf>
    <xf numFmtId="1" fontId="46" fillId="0" borderId="0" xfId="0" applyNumberFormat="1" applyFont="1" applyAlignment="1">
      <alignment horizontal="center" vertical="center"/>
    </xf>
    <xf numFmtId="0" fontId="51" fillId="7" borderId="0" xfId="0" applyFont="1" applyFill="1"/>
    <xf numFmtId="0" fontId="51" fillId="0" borderId="0" xfId="0" applyFont="1"/>
    <xf numFmtId="0" fontId="47" fillId="0" borderId="23" xfId="0" applyFont="1" applyBorder="1" applyAlignment="1" applyProtection="1">
      <alignment vertical="center" wrapText="1"/>
    </xf>
    <xf numFmtId="0" fontId="47" fillId="0" borderId="25" xfId="0" applyFont="1" applyBorder="1" applyAlignment="1" applyProtection="1">
      <alignment vertical="center" wrapText="1"/>
    </xf>
    <xf numFmtId="0" fontId="51" fillId="0" borderId="26" xfId="0" applyFont="1" applyBorder="1" applyAlignment="1"/>
    <xf numFmtId="0" fontId="51" fillId="0" borderId="27" xfId="0" applyFont="1" applyBorder="1" applyAlignment="1"/>
    <xf numFmtId="0" fontId="51" fillId="0" borderId="29" xfId="0" applyFont="1" applyBorder="1" applyAlignment="1"/>
    <xf numFmtId="0" fontId="51" fillId="0" borderId="31" xfId="0" applyFont="1" applyBorder="1" applyAlignment="1"/>
    <xf numFmtId="0" fontId="0" fillId="0" borderId="0" xfId="0" pivotButton="1" applyAlignment="1">
      <alignment horizontal="center" vertical="center"/>
    </xf>
    <xf numFmtId="0" fontId="0" fillId="0" borderId="0" xfId="0" pivotButton="1" applyAlignment="1">
      <alignment horizontal="center" vertical="center" wrapText="1"/>
    </xf>
    <xf numFmtId="0" fontId="51" fillId="8" borderId="0" xfId="3" applyFont="1" applyFill="1"/>
    <xf numFmtId="0" fontId="64" fillId="8" borderId="36" xfId="3" applyFont="1" applyFill="1" applyBorder="1" applyAlignment="1">
      <alignment vertical="center"/>
    </xf>
    <xf numFmtId="0" fontId="65" fillId="8" borderId="0" xfId="3" applyFont="1" applyFill="1"/>
    <xf numFmtId="0" fontId="65" fillId="8" borderId="0" xfId="3" applyFont="1" applyFill="1" applyBorder="1"/>
    <xf numFmtId="0" fontId="64" fillId="8" borderId="53" xfId="3" applyFont="1" applyFill="1" applyBorder="1" applyAlignment="1">
      <alignment horizontal="left"/>
    </xf>
    <xf numFmtId="0" fontId="64" fillId="8" borderId="5" xfId="3" applyFont="1" applyFill="1" applyBorder="1" applyAlignment="1">
      <alignment horizontal="left"/>
    </xf>
    <xf numFmtId="0" fontId="64" fillId="8" borderId="2" xfId="3" applyFont="1" applyFill="1" applyBorder="1" applyAlignment="1">
      <alignment horizontal="left"/>
    </xf>
    <xf numFmtId="0" fontId="64" fillId="8" borderId="54" xfId="3" applyFont="1" applyFill="1" applyBorder="1" applyAlignment="1">
      <alignment horizontal="left"/>
    </xf>
    <xf numFmtId="0" fontId="64" fillId="8" borderId="0" xfId="3" applyFont="1" applyFill="1" applyBorder="1" applyAlignment="1">
      <alignment horizontal="left"/>
    </xf>
    <xf numFmtId="0" fontId="51" fillId="8" borderId="0" xfId="3" applyFont="1" applyFill="1" applyAlignment="1">
      <alignment horizontal="left" vertical="center" wrapText="1"/>
    </xf>
    <xf numFmtId="0" fontId="51" fillId="8" borderId="0" xfId="3" applyFont="1" applyFill="1" applyAlignment="1">
      <alignment vertical="center"/>
    </xf>
    <xf numFmtId="0" fontId="51" fillId="8" borderId="36" xfId="3" applyFont="1" applyFill="1" applyBorder="1"/>
    <xf numFmtId="0" fontId="51" fillId="8" borderId="57" xfId="3" applyFont="1" applyFill="1" applyBorder="1"/>
    <xf numFmtId="0" fontId="51" fillId="8" borderId="58" xfId="3" applyFont="1" applyFill="1" applyBorder="1"/>
    <xf numFmtId="0" fontId="47" fillId="0" borderId="0" xfId="0" applyFont="1" applyBorder="1" applyAlignment="1">
      <alignment horizontal="center" vertical="center" wrapText="1"/>
    </xf>
    <xf numFmtId="0" fontId="64" fillId="8" borderId="57" xfId="3" applyFont="1" applyFill="1" applyBorder="1" applyAlignment="1">
      <alignment vertical="center"/>
    </xf>
    <xf numFmtId="0" fontId="64" fillId="8" borderId="14" xfId="3" applyFont="1" applyFill="1" applyBorder="1" applyAlignment="1"/>
    <xf numFmtId="0" fontId="64" fillId="8" borderId="26" xfId="3" applyFont="1" applyFill="1" applyBorder="1" applyAlignment="1"/>
    <xf numFmtId="0" fontId="64" fillId="8" borderId="55" xfId="3" applyFont="1" applyFill="1" applyBorder="1" applyAlignment="1"/>
    <xf numFmtId="0" fontId="64" fillId="8" borderId="18" xfId="3" applyFont="1" applyFill="1" applyBorder="1" applyAlignment="1"/>
    <xf numFmtId="0" fontId="64" fillId="8" borderId="22" xfId="3" applyFont="1" applyFill="1" applyBorder="1" applyAlignment="1">
      <alignment horizontal="left"/>
    </xf>
    <xf numFmtId="0" fontId="78" fillId="0" borderId="38" xfId="0" applyFont="1" applyBorder="1" applyAlignment="1">
      <alignment horizontal="center" vertical="center" wrapText="1"/>
    </xf>
    <xf numFmtId="0" fontId="78" fillId="0" borderId="39" xfId="0" applyFont="1" applyBorder="1" applyAlignment="1">
      <alignment horizontal="center" vertical="center" wrapText="1"/>
    </xf>
    <xf numFmtId="1" fontId="78" fillId="0" borderId="2" xfId="0" applyNumberFormat="1" applyFont="1" applyBorder="1" applyAlignment="1">
      <alignment horizontal="center" vertical="center" wrapText="1"/>
    </xf>
    <xf numFmtId="0" fontId="78" fillId="0" borderId="39" xfId="0" quotePrefix="1" applyFont="1" applyBorder="1" applyAlignment="1">
      <alignment horizontal="center" vertical="center" wrapText="1"/>
    </xf>
    <xf numFmtId="0" fontId="78" fillId="0" borderId="2" xfId="0" applyFont="1" applyBorder="1" applyAlignment="1">
      <alignment horizontal="center" vertical="center" wrapText="1"/>
    </xf>
    <xf numFmtId="0" fontId="79" fillId="0" borderId="39" xfId="0" applyFont="1" applyBorder="1" applyAlignment="1">
      <alignment horizontal="center" vertical="center" wrapText="1"/>
    </xf>
    <xf numFmtId="0" fontId="79" fillId="0" borderId="39" xfId="0" applyFont="1" applyFill="1" applyBorder="1" applyAlignment="1">
      <alignment horizontal="center" vertical="center" wrapText="1"/>
    </xf>
    <xf numFmtId="0" fontId="78" fillId="0" borderId="40" xfId="0" applyFont="1" applyBorder="1" applyAlignment="1">
      <alignment horizontal="center" vertical="center" wrapText="1"/>
    </xf>
    <xf numFmtId="0" fontId="78" fillId="0" borderId="19" xfId="0" applyFont="1" applyBorder="1" applyAlignment="1">
      <alignment horizontal="center" vertical="center" wrapText="1"/>
    </xf>
    <xf numFmtId="0" fontId="78" fillId="0" borderId="3" xfId="0" applyFont="1" applyBorder="1" applyAlignment="1">
      <alignment horizontal="center" vertical="center" wrapText="1"/>
    </xf>
    <xf numFmtId="1" fontId="78" fillId="0" borderId="14" xfId="0" applyNumberFormat="1" applyFont="1" applyBorder="1" applyAlignment="1">
      <alignment horizontal="center" vertical="center" wrapText="1"/>
    </xf>
    <xf numFmtId="0" fontId="78" fillId="0" borderId="14" xfId="0" applyFont="1" applyBorder="1" applyAlignment="1">
      <alignment horizontal="center" vertical="center" wrapText="1"/>
    </xf>
    <xf numFmtId="0" fontId="78" fillId="0" borderId="41" xfId="0" applyFont="1" applyBorder="1" applyAlignment="1">
      <alignment horizontal="center" vertical="center" wrapText="1"/>
    </xf>
    <xf numFmtId="0" fontId="78" fillId="0" borderId="18" xfId="0" applyFont="1" applyBorder="1" applyAlignment="1">
      <alignment horizontal="center" vertical="center" wrapText="1"/>
    </xf>
    <xf numFmtId="0" fontId="78" fillId="0" borderId="3" xfId="0" applyFont="1" applyFill="1" applyBorder="1" applyAlignment="1">
      <alignment horizontal="center" vertical="center" wrapText="1"/>
    </xf>
    <xf numFmtId="0" fontId="78" fillId="0" borderId="21" xfId="0" applyFont="1" applyBorder="1" applyAlignment="1">
      <alignment horizontal="center" vertical="center" wrapText="1"/>
    </xf>
    <xf numFmtId="0" fontId="78" fillId="0" borderId="28" xfId="0" applyFont="1" applyBorder="1" applyAlignment="1">
      <alignment horizontal="center" vertical="center" wrapText="1"/>
    </xf>
    <xf numFmtId="0" fontId="78" fillId="0" borderId="30" xfId="0" applyFont="1" applyBorder="1" applyAlignment="1">
      <alignment horizontal="center" vertical="center" wrapText="1"/>
    </xf>
    <xf numFmtId="0" fontId="79" fillId="0" borderId="35" xfId="0" applyFont="1" applyFill="1" applyBorder="1" applyAlignment="1">
      <alignment horizontal="center" vertical="center" wrapText="1"/>
    </xf>
    <xf numFmtId="0" fontId="78" fillId="0" borderId="21" xfId="0" applyFont="1" applyFill="1" applyBorder="1" applyAlignment="1">
      <alignment horizontal="center" vertical="center" wrapText="1"/>
    </xf>
    <xf numFmtId="0" fontId="78" fillId="0" borderId="37" xfId="0" applyFont="1" applyBorder="1" applyAlignment="1">
      <alignment horizontal="center" vertical="center" wrapText="1"/>
    </xf>
    <xf numFmtId="0" fontId="78" fillId="0" borderId="3" xfId="0" applyFont="1" applyFill="1" applyBorder="1" applyAlignment="1">
      <alignment horizontal="center" vertical="center"/>
    </xf>
    <xf numFmtId="1" fontId="80" fillId="0" borderId="3" xfId="0" applyNumberFormat="1" applyFont="1" applyFill="1" applyBorder="1" applyAlignment="1">
      <alignment horizontal="center" vertical="center" wrapText="1"/>
    </xf>
    <xf numFmtId="0" fontId="81" fillId="0" borderId="3" xfId="0" applyFont="1" applyFill="1" applyBorder="1" applyAlignment="1" applyProtection="1">
      <alignment horizontal="center" vertical="center" wrapText="1"/>
      <protection locked="0"/>
    </xf>
    <xf numFmtId="3" fontId="78" fillId="0" borderId="3" xfId="0" quotePrefix="1" applyNumberFormat="1" applyFont="1" applyFill="1" applyBorder="1" applyAlignment="1">
      <alignment horizontal="center" vertical="center"/>
    </xf>
    <xf numFmtId="0" fontId="78" fillId="0" borderId="3" xfId="0" applyFont="1" applyFill="1" applyBorder="1" applyAlignment="1" applyProtection="1">
      <alignment horizontal="center" vertical="center" wrapText="1"/>
      <protection locked="0"/>
    </xf>
    <xf numFmtId="0" fontId="80" fillId="0" borderId="3" xfId="0" applyFont="1" applyFill="1" applyBorder="1" applyAlignment="1">
      <alignment horizontal="center" vertical="center" wrapText="1"/>
    </xf>
    <xf numFmtId="0" fontId="78" fillId="0" borderId="41" xfId="0" applyFont="1" applyFill="1" applyBorder="1" applyAlignment="1">
      <alignment horizontal="center" vertical="center" wrapText="1"/>
    </xf>
    <xf numFmtId="1" fontId="81" fillId="0" borderId="3" xfId="0" applyNumberFormat="1" applyFont="1" applyFill="1" applyBorder="1" applyAlignment="1" applyProtection="1">
      <alignment horizontal="center" vertical="center" wrapText="1"/>
      <protection locked="0"/>
    </xf>
    <xf numFmtId="0" fontId="82" fillId="0" borderId="3" xfId="0" applyFont="1" applyFill="1" applyBorder="1" applyAlignment="1">
      <alignment horizontal="center" vertical="center" wrapText="1"/>
    </xf>
    <xf numFmtId="0" fontId="78" fillId="0" borderId="3" xfId="0" applyFont="1" applyFill="1" applyBorder="1" applyAlignment="1" applyProtection="1">
      <alignment horizontal="center" vertical="center"/>
      <protection locked="0"/>
    </xf>
    <xf numFmtId="0" fontId="78" fillId="0" borderId="41" xfId="0" applyFont="1" applyFill="1" applyBorder="1" applyAlignment="1">
      <alignment horizontal="center" vertical="center"/>
    </xf>
    <xf numFmtId="1" fontId="80" fillId="0" borderId="3" xfId="0" applyNumberFormat="1" applyFont="1" applyFill="1" applyBorder="1" applyAlignment="1" applyProtection="1">
      <alignment horizontal="center" vertical="center" wrapText="1"/>
      <protection locked="0"/>
    </xf>
    <xf numFmtId="0" fontId="80" fillId="0" borderId="3" xfId="0" applyFont="1" applyFill="1" applyBorder="1" applyAlignment="1" applyProtection="1">
      <alignment horizontal="center" vertical="center" wrapText="1"/>
      <protection locked="0"/>
    </xf>
    <xf numFmtId="0" fontId="83" fillId="0" borderId="3" xfId="0" applyFont="1" applyFill="1" applyBorder="1" applyAlignment="1">
      <alignment horizontal="center" vertical="center" wrapText="1"/>
    </xf>
    <xf numFmtId="0" fontId="78" fillId="0" borderId="3" xfId="0" applyFont="1" applyBorder="1" applyAlignment="1">
      <alignment horizontal="center" vertical="center"/>
    </xf>
    <xf numFmtId="1" fontId="78" fillId="0" borderId="3" xfId="0" applyNumberFormat="1" applyFont="1" applyBorder="1" applyAlignment="1">
      <alignment horizontal="center" vertical="center"/>
    </xf>
    <xf numFmtId="0" fontId="78" fillId="0" borderId="41" xfId="0" applyFont="1" applyBorder="1" applyAlignment="1">
      <alignment horizontal="center" vertical="center"/>
    </xf>
    <xf numFmtId="0" fontId="78" fillId="0" borderId="21" xfId="0" applyFont="1" applyBorder="1" applyAlignment="1">
      <alignment horizontal="center" vertical="center"/>
    </xf>
    <xf numFmtId="1" fontId="78" fillId="0" borderId="21" xfId="0" applyNumberFormat="1" applyFont="1" applyBorder="1" applyAlignment="1">
      <alignment horizontal="center" vertical="center"/>
    </xf>
    <xf numFmtId="0" fontId="78" fillId="0" borderId="37" xfId="0" applyFont="1" applyBorder="1" applyAlignment="1">
      <alignment horizontal="center" vertical="center"/>
    </xf>
    <xf numFmtId="0" fontId="64" fillId="8" borderId="55" xfId="3" applyFont="1" applyFill="1" applyBorder="1" applyAlignment="1">
      <alignment horizontal="left"/>
    </xf>
    <xf numFmtId="0" fontId="64" fillId="8" borderId="26" xfId="3" applyFont="1" applyFill="1" applyBorder="1" applyAlignment="1">
      <alignment horizontal="left"/>
    </xf>
    <xf numFmtId="0" fontId="64" fillId="8" borderId="27" xfId="3" applyFont="1" applyFill="1" applyBorder="1" applyAlignment="1">
      <alignment horizontal="left"/>
    </xf>
    <xf numFmtId="0" fontId="64" fillId="8" borderId="14" xfId="3" applyFont="1" applyFill="1" applyBorder="1" applyAlignment="1">
      <alignment horizontal="left"/>
    </xf>
    <xf numFmtId="0" fontId="50" fillId="8" borderId="0" xfId="0" applyFont="1" applyFill="1"/>
    <xf numFmtId="0" fontId="71" fillId="13" borderId="33" xfId="2" applyFont="1" applyFill="1" applyBorder="1" applyAlignment="1" applyProtection="1">
      <alignment horizontal="center" vertical="center" wrapText="1"/>
    </xf>
    <xf numFmtId="0" fontId="71" fillId="0" borderId="48" xfId="2" applyFont="1" applyFill="1" applyBorder="1" applyAlignment="1" applyProtection="1">
      <alignment horizontal="center" vertical="center" wrapText="1"/>
    </xf>
    <xf numFmtId="0" fontId="74" fillId="11" borderId="45" xfId="2" applyFont="1" applyFill="1" applyBorder="1" applyAlignment="1" applyProtection="1">
      <alignment horizontal="center" vertical="center" wrapText="1"/>
    </xf>
    <xf numFmtId="0" fontId="70" fillId="14" borderId="45" xfId="2" applyFont="1" applyFill="1" applyBorder="1" applyAlignment="1" applyProtection="1">
      <alignment horizontal="center" vertical="center" wrapText="1"/>
    </xf>
    <xf numFmtId="0" fontId="70" fillId="14" borderId="46" xfId="2" applyFont="1" applyFill="1" applyBorder="1" applyAlignment="1" applyProtection="1">
      <alignment horizontal="center" vertical="center" wrapText="1"/>
    </xf>
    <xf numFmtId="0" fontId="70" fillId="14" borderId="47" xfId="2" applyFont="1" applyFill="1" applyBorder="1" applyAlignment="1" applyProtection="1">
      <alignment horizontal="center" vertical="center" wrapText="1"/>
    </xf>
    <xf numFmtId="0" fontId="47" fillId="13" borderId="33" xfId="0" quotePrefix="1" applyFont="1" applyFill="1" applyBorder="1" applyAlignment="1">
      <alignment horizontal="center" vertical="center" wrapText="1"/>
    </xf>
    <xf numFmtId="0" fontId="71" fillId="12" borderId="32" xfId="2" applyFont="1" applyFill="1" applyBorder="1" applyAlignment="1" applyProtection="1">
      <alignment horizontal="center" vertical="center" wrapText="1"/>
    </xf>
    <xf numFmtId="0" fontId="71" fillId="12" borderId="47" xfId="2" applyFont="1" applyFill="1" applyBorder="1" applyAlignment="1" applyProtection="1">
      <alignment horizontal="center" vertical="center" wrapText="1"/>
    </xf>
    <xf numFmtId="0" fontId="71" fillId="12" borderId="46" xfId="2" applyFont="1" applyFill="1" applyBorder="1" applyAlignment="1">
      <alignment horizontal="center" vertical="center" wrapText="1"/>
    </xf>
    <xf numFmtId="0" fontId="71" fillId="12" borderId="47" xfId="2" applyFont="1" applyFill="1" applyBorder="1" applyAlignment="1">
      <alignment horizontal="center" vertical="center" wrapText="1"/>
    </xf>
    <xf numFmtId="0" fontId="71" fillId="12" borderId="46" xfId="2" applyFont="1" applyFill="1" applyBorder="1" applyAlignment="1" applyProtection="1">
      <alignment horizontal="center" vertical="center" wrapText="1"/>
    </xf>
    <xf numFmtId="0" fontId="57" fillId="12" borderId="46" xfId="2" applyFont="1" applyFill="1" applyBorder="1" applyAlignment="1">
      <alignment horizontal="center" vertical="center" wrapText="1"/>
    </xf>
    <xf numFmtId="0" fontId="57" fillId="12" borderId="48" xfId="2" applyFont="1" applyFill="1" applyBorder="1" applyAlignment="1">
      <alignment horizontal="center" vertical="center" wrapText="1"/>
    </xf>
    <xf numFmtId="0" fontId="74" fillId="4" borderId="45" xfId="2" applyFont="1" applyFill="1" applyBorder="1" applyAlignment="1" applyProtection="1">
      <alignment horizontal="center" vertical="center" wrapText="1"/>
    </xf>
    <xf numFmtId="0" fontId="71" fillId="4" borderId="46" xfId="2" applyFont="1" applyFill="1" applyBorder="1" applyAlignment="1" applyProtection="1">
      <alignment horizontal="center" vertical="center" wrapText="1"/>
    </xf>
    <xf numFmtId="0" fontId="57" fillId="4" borderId="46" xfId="2" applyFont="1" applyFill="1" applyBorder="1" applyAlignment="1">
      <alignment horizontal="center" vertical="center" wrapText="1"/>
    </xf>
    <xf numFmtId="0" fontId="57" fillId="4" borderId="48" xfId="2" applyFont="1" applyFill="1" applyBorder="1" applyAlignment="1">
      <alignment horizontal="center" vertical="center" wrapText="1"/>
    </xf>
    <xf numFmtId="0" fontId="47" fillId="15" borderId="43" xfId="0" quotePrefix="1" applyFont="1" applyFill="1" applyBorder="1" applyAlignment="1">
      <alignment horizontal="center" vertical="center" wrapText="1"/>
    </xf>
    <xf numFmtId="0" fontId="45" fillId="15" borderId="45" xfId="2" applyFont="1" applyFill="1" applyBorder="1" applyAlignment="1">
      <alignment horizontal="center" vertical="center" wrapText="1"/>
    </xf>
    <xf numFmtId="0" fontId="47" fillId="0" borderId="52" xfId="0" quotePrefix="1" applyFont="1" applyFill="1" applyBorder="1" applyAlignment="1">
      <alignment horizontal="center" vertical="center" wrapText="1"/>
    </xf>
    <xf numFmtId="0" fontId="6" fillId="11" borderId="32" xfId="0" applyFont="1" applyFill="1" applyBorder="1" applyAlignment="1">
      <alignment horizontal="center" vertical="center" wrapText="1"/>
    </xf>
    <xf numFmtId="0" fontId="6" fillId="11" borderId="33" xfId="0" applyFont="1" applyFill="1" applyBorder="1" applyAlignment="1">
      <alignment horizontal="center" vertical="center" wrapText="1"/>
    </xf>
    <xf numFmtId="0" fontId="6" fillId="11" borderId="33" xfId="0" quotePrefix="1" applyFont="1" applyFill="1" applyBorder="1" applyAlignment="1">
      <alignment horizontal="center" vertical="center" wrapText="1"/>
    </xf>
    <xf numFmtId="0" fontId="6" fillId="11" borderId="52" xfId="0" applyFont="1" applyFill="1" applyBorder="1" applyAlignment="1">
      <alignment horizontal="center" vertical="center" wrapText="1"/>
    </xf>
    <xf numFmtId="0" fontId="74" fillId="11" borderId="46" xfId="2" applyFont="1" applyFill="1" applyBorder="1" applyAlignment="1" applyProtection="1">
      <alignment horizontal="center" vertical="center" wrapText="1"/>
    </xf>
    <xf numFmtId="0" fontId="74" fillId="11" borderId="48" xfId="2" applyFont="1" applyFill="1" applyBorder="1" applyAlignment="1" applyProtection="1">
      <alignment horizontal="center" vertical="center" wrapText="1"/>
    </xf>
    <xf numFmtId="0" fontId="74" fillId="4" borderId="62" xfId="2" applyFont="1" applyFill="1" applyBorder="1" applyAlignment="1" applyProtection="1">
      <alignment horizontal="center" vertical="center" wrapText="1"/>
    </xf>
    <xf numFmtId="0" fontId="18" fillId="0" borderId="0" xfId="0" applyFont="1" applyBorder="1" applyAlignment="1" applyProtection="1">
      <alignment vertical="top"/>
    </xf>
    <xf numFmtId="0" fontId="89" fillId="0" borderId="0" xfId="0" applyFont="1" applyBorder="1" applyProtection="1"/>
    <xf numFmtId="0" fontId="18" fillId="0" borderId="0" xfId="0" applyFont="1" applyBorder="1" applyAlignment="1" applyProtection="1">
      <alignment vertical="top" wrapText="1"/>
    </xf>
    <xf numFmtId="14" fontId="18" fillId="0" borderId="0" xfId="0" applyNumberFormat="1" applyFont="1" applyBorder="1" applyAlignment="1" applyProtection="1">
      <alignment vertical="center"/>
    </xf>
    <xf numFmtId="0" fontId="4" fillId="0" borderId="0" xfId="0" applyFont="1" applyFill="1" applyBorder="1" applyAlignment="1" applyProtection="1">
      <alignment horizontal="center" vertical="center"/>
    </xf>
    <xf numFmtId="0" fontId="10" fillId="0" borderId="0" xfId="0" applyFont="1" applyBorder="1" applyAlignment="1" applyProtection="1">
      <alignment horizontal="left" vertical="center" wrapText="1"/>
    </xf>
    <xf numFmtId="0" fontId="18" fillId="0" borderId="0" xfId="0" applyFont="1" applyBorder="1" applyAlignment="1" applyProtection="1">
      <alignment horizontal="left" vertical="center"/>
    </xf>
    <xf numFmtId="49" fontId="43" fillId="0" borderId="3" xfId="0" applyNumberFormat="1" applyFont="1" applyFill="1" applyBorder="1" applyAlignment="1" applyProtection="1">
      <alignment horizontal="center" vertical="center" wrapText="1"/>
    </xf>
    <xf numFmtId="0" fontId="21" fillId="0" borderId="0" xfId="0" quotePrefix="1" applyFont="1" applyAlignment="1" applyProtection="1">
      <alignment vertical="top"/>
    </xf>
    <xf numFmtId="0" fontId="42" fillId="6" borderId="5" xfId="0" applyFont="1" applyFill="1" applyBorder="1" applyAlignment="1">
      <alignment horizontal="center" vertical="center" wrapText="1"/>
    </xf>
    <xf numFmtId="0" fontId="42" fillId="0" borderId="3" xfId="0" applyFont="1" applyBorder="1" applyAlignment="1">
      <alignment horizontal="center"/>
    </xf>
    <xf numFmtId="0" fontId="62" fillId="0" borderId="32" xfId="3" applyFont="1" applyFill="1" applyBorder="1" applyAlignment="1">
      <alignment horizontal="center" vertical="center" wrapText="1"/>
    </xf>
    <xf numFmtId="0" fontId="62" fillId="0" borderId="33" xfId="3" applyFont="1" applyFill="1" applyBorder="1" applyAlignment="1">
      <alignment horizontal="center" vertical="center" wrapText="1"/>
    </xf>
    <xf numFmtId="0" fontId="62" fillId="0" borderId="52" xfId="3" applyFont="1" applyFill="1" applyBorder="1" applyAlignment="1">
      <alignment horizontal="center" vertical="center" wrapText="1"/>
    </xf>
    <xf numFmtId="0" fontId="64" fillId="8" borderId="33" xfId="3" applyFont="1" applyFill="1" applyBorder="1" applyAlignment="1">
      <alignment horizontal="center" vertical="center"/>
    </xf>
    <xf numFmtId="0" fontId="64" fillId="9" borderId="52" xfId="3" applyFont="1" applyFill="1" applyBorder="1" applyAlignment="1">
      <alignment horizontal="center" vertical="center"/>
    </xf>
    <xf numFmtId="0" fontId="64" fillId="10" borderId="32" xfId="3" applyFont="1" applyFill="1" applyBorder="1" applyAlignment="1">
      <alignment horizontal="center" vertical="center"/>
    </xf>
    <xf numFmtId="0" fontId="64" fillId="10" borderId="33" xfId="3" applyFont="1" applyFill="1" applyBorder="1" applyAlignment="1">
      <alignment horizontal="center" vertical="center"/>
    </xf>
    <xf numFmtId="0" fontId="60" fillId="10" borderId="33" xfId="3" applyFont="1" applyFill="1" applyBorder="1" applyAlignment="1">
      <alignment horizontal="center" vertical="center"/>
    </xf>
    <xf numFmtId="0" fontId="60" fillId="10" borderId="52" xfId="3" applyFont="1" applyFill="1" applyBorder="1" applyAlignment="1">
      <alignment horizontal="center" vertical="center"/>
    </xf>
    <xf numFmtId="0" fontId="75" fillId="8" borderId="23" xfId="3" applyFont="1" applyFill="1" applyBorder="1" applyAlignment="1">
      <alignment horizontal="left"/>
    </xf>
    <xf numFmtId="0" fontId="75" fillId="8" borderId="24" xfId="3" applyFont="1" applyFill="1" applyBorder="1" applyAlignment="1">
      <alignment horizontal="left"/>
    </xf>
    <xf numFmtId="0" fontId="75" fillId="8" borderId="26" xfId="3" applyFont="1" applyFill="1" applyBorder="1" applyAlignment="1">
      <alignment horizontal="left"/>
    </xf>
    <xf numFmtId="0" fontId="75" fillId="8" borderId="18" xfId="3" applyFont="1" applyFill="1" applyBorder="1" applyAlignment="1">
      <alignment horizontal="left"/>
    </xf>
    <xf numFmtId="0" fontId="64" fillId="8" borderId="55" xfId="3" applyFont="1" applyFill="1" applyBorder="1" applyAlignment="1">
      <alignment horizontal="left"/>
    </xf>
    <xf numFmtId="0" fontId="64" fillId="8" borderId="26" xfId="3" applyFont="1" applyFill="1" applyBorder="1" applyAlignment="1">
      <alignment horizontal="left"/>
    </xf>
    <xf numFmtId="0" fontId="75" fillId="8" borderId="27" xfId="3" applyFont="1" applyFill="1" applyBorder="1" applyAlignment="1">
      <alignment horizontal="left"/>
    </xf>
    <xf numFmtId="0" fontId="64" fillId="10" borderId="34" xfId="3" applyFont="1" applyFill="1" applyBorder="1" applyAlignment="1">
      <alignment horizontal="center" vertical="center"/>
    </xf>
    <xf numFmtId="0" fontId="64" fillId="10" borderId="23" xfId="3" applyFont="1" applyFill="1" applyBorder="1" applyAlignment="1">
      <alignment horizontal="center" vertical="center"/>
    </xf>
    <xf numFmtId="0" fontId="60" fillId="10" borderId="23" xfId="3" applyFont="1" applyFill="1" applyBorder="1" applyAlignment="1">
      <alignment horizontal="center" vertical="center"/>
    </xf>
    <xf numFmtId="0" fontId="60" fillId="10" borderId="25" xfId="3" applyFont="1" applyFill="1" applyBorder="1" applyAlignment="1">
      <alignment horizontal="center" vertical="center"/>
    </xf>
    <xf numFmtId="0" fontId="75" fillId="8" borderId="25" xfId="3" applyFont="1" applyFill="1" applyBorder="1" applyAlignment="1">
      <alignment horizontal="left"/>
    </xf>
    <xf numFmtId="0" fontId="64" fillId="8" borderId="34" xfId="3" applyFont="1" applyFill="1" applyBorder="1" applyAlignment="1">
      <alignment horizontal="left"/>
    </xf>
    <xf numFmtId="0" fontId="64" fillId="8" borderId="23" xfId="3" applyFont="1" applyFill="1" applyBorder="1" applyAlignment="1">
      <alignment horizontal="left"/>
    </xf>
    <xf numFmtId="0" fontId="64" fillId="10" borderId="32" xfId="3" applyFont="1" applyFill="1" applyBorder="1" applyAlignment="1">
      <alignment horizontal="center" vertical="center" wrapText="1"/>
    </xf>
    <xf numFmtId="0" fontId="64" fillId="7" borderId="49" xfId="3" applyFont="1" applyFill="1" applyBorder="1" applyAlignment="1">
      <alignment horizontal="center" vertical="top"/>
    </xf>
    <xf numFmtId="0" fontId="64" fillId="7" borderId="50" xfId="3" applyFont="1" applyFill="1" applyBorder="1" applyAlignment="1">
      <alignment horizontal="center" vertical="top"/>
    </xf>
    <xf numFmtId="0" fontId="64" fillId="7" borderId="51" xfId="3" applyFont="1" applyFill="1" applyBorder="1" applyAlignment="1">
      <alignment horizontal="center" vertical="top"/>
    </xf>
    <xf numFmtId="0" fontId="64" fillId="7" borderId="42" xfId="3" applyFont="1" applyFill="1" applyBorder="1" applyAlignment="1">
      <alignment horizontal="center" vertical="top"/>
    </xf>
    <xf numFmtId="0" fontId="64" fillId="7" borderId="0" xfId="3" applyFont="1" applyFill="1" applyBorder="1" applyAlignment="1">
      <alignment horizontal="center" vertical="top"/>
    </xf>
    <xf numFmtId="0" fontId="64" fillId="7" borderId="59" xfId="3" applyFont="1" applyFill="1" applyBorder="1" applyAlignment="1">
      <alignment horizontal="center" vertical="top"/>
    </xf>
    <xf numFmtId="0" fontId="64" fillId="7" borderId="36" xfId="3" applyFont="1" applyFill="1" applyBorder="1" applyAlignment="1">
      <alignment horizontal="center" vertical="top"/>
    </xf>
    <xf numFmtId="0" fontId="64" fillId="7" borderId="57" xfId="3" applyFont="1" applyFill="1" applyBorder="1" applyAlignment="1">
      <alignment horizontal="center" vertical="top"/>
    </xf>
    <xf numFmtId="0" fontId="64" fillId="7" borderId="58" xfId="3" applyFont="1" applyFill="1" applyBorder="1" applyAlignment="1">
      <alignment horizontal="center" vertical="top"/>
    </xf>
    <xf numFmtId="0" fontId="64" fillId="7" borderId="49" xfId="3" applyFont="1" applyFill="1" applyBorder="1" applyAlignment="1">
      <alignment horizontal="left" vertical="top"/>
    </xf>
    <xf numFmtId="0" fontId="64" fillId="7" borderId="50" xfId="3" applyFont="1" applyFill="1" applyBorder="1" applyAlignment="1">
      <alignment horizontal="left" vertical="top"/>
    </xf>
    <xf numFmtId="0" fontId="64" fillId="7" borderId="51" xfId="3" applyFont="1" applyFill="1" applyBorder="1" applyAlignment="1">
      <alignment horizontal="left" vertical="top"/>
    </xf>
    <xf numFmtId="0" fontId="64" fillId="7" borderId="42" xfId="3" applyFont="1" applyFill="1" applyBorder="1" applyAlignment="1">
      <alignment horizontal="left" vertical="top"/>
    </xf>
    <xf numFmtId="0" fontId="64" fillId="7" borderId="0" xfId="3" applyFont="1" applyFill="1" applyBorder="1" applyAlignment="1">
      <alignment horizontal="left" vertical="top"/>
    </xf>
    <xf numFmtId="0" fontId="64" fillId="7" borderId="59" xfId="3" applyFont="1" applyFill="1" applyBorder="1" applyAlignment="1">
      <alignment horizontal="left" vertical="top"/>
    </xf>
    <xf numFmtId="0" fontId="75" fillId="8" borderId="29" xfId="3" applyFont="1" applyFill="1" applyBorder="1" applyAlignment="1">
      <alignment horizontal="left"/>
    </xf>
    <xf numFmtId="0" fontId="75" fillId="8" borderId="31" xfId="3" applyFont="1" applyFill="1" applyBorder="1" applyAlignment="1">
      <alignment horizontal="left"/>
    </xf>
    <xf numFmtId="0" fontId="64" fillId="8" borderId="56" xfId="3" applyFont="1" applyFill="1" applyBorder="1" applyAlignment="1">
      <alignment horizontal="left"/>
    </xf>
    <xf numFmtId="0" fontId="64" fillId="8" borderId="29" xfId="3" applyFont="1" applyFill="1" applyBorder="1" applyAlignment="1">
      <alignment horizontal="left"/>
    </xf>
    <xf numFmtId="0" fontId="61" fillId="7" borderId="36" xfId="3" applyFont="1" applyFill="1" applyBorder="1" applyAlignment="1">
      <alignment horizontal="right" vertical="top"/>
    </xf>
    <xf numFmtId="0" fontId="61" fillId="7" borderId="57" xfId="3" applyFont="1" applyFill="1" applyBorder="1" applyAlignment="1">
      <alignment horizontal="right" vertical="top"/>
    </xf>
    <xf numFmtId="0" fontId="61" fillId="7" borderId="58" xfId="3" applyFont="1" applyFill="1" applyBorder="1" applyAlignment="1">
      <alignment horizontal="right" vertical="top"/>
    </xf>
    <xf numFmtId="0" fontId="64" fillId="7" borderId="60" xfId="0" applyFont="1" applyFill="1" applyBorder="1" applyAlignment="1">
      <alignment horizontal="center" vertical="center" wrapText="1"/>
    </xf>
    <xf numFmtId="0" fontId="64" fillId="7" borderId="7" xfId="0" applyFont="1" applyFill="1" applyBorder="1" applyAlignment="1">
      <alignment horizontal="center" vertical="center" wrapText="1"/>
    </xf>
    <xf numFmtId="0" fontId="50" fillId="8" borderId="7" xfId="0" applyFont="1" applyFill="1" applyBorder="1" applyAlignment="1">
      <alignment horizontal="center"/>
    </xf>
    <xf numFmtId="0" fontId="50" fillId="8" borderId="61" xfId="0" applyFont="1" applyFill="1" applyBorder="1" applyAlignment="1">
      <alignment horizontal="center"/>
    </xf>
    <xf numFmtId="0" fontId="50" fillId="8" borderId="60" xfId="0" applyFont="1" applyFill="1" applyBorder="1" applyAlignment="1">
      <alignment horizontal="center"/>
    </xf>
    <xf numFmtId="0" fontId="64" fillId="10" borderId="33" xfId="3" applyFont="1" applyFill="1" applyBorder="1" applyAlignment="1">
      <alignment horizontal="center" vertical="center" wrapText="1"/>
    </xf>
    <xf numFmtId="0" fontId="67" fillId="7" borderId="49" xfId="3" applyFont="1" applyFill="1" applyBorder="1" applyAlignment="1">
      <alignment horizontal="left" vertical="top" wrapText="1"/>
    </xf>
    <xf numFmtId="0" fontId="67" fillId="7" borderId="50" xfId="3" applyFont="1" applyFill="1" applyBorder="1" applyAlignment="1">
      <alignment horizontal="left" vertical="top" wrapText="1"/>
    </xf>
    <xf numFmtId="0" fontId="67" fillId="7" borderId="51" xfId="3" applyFont="1" applyFill="1" applyBorder="1" applyAlignment="1">
      <alignment horizontal="left" vertical="top" wrapText="1"/>
    </xf>
    <xf numFmtId="0" fontId="67" fillId="7" borderId="36" xfId="3" applyFont="1" applyFill="1" applyBorder="1" applyAlignment="1">
      <alignment horizontal="left" vertical="top" wrapText="1"/>
    </xf>
    <xf numFmtId="0" fontId="67" fillId="7" borderId="57" xfId="3" applyFont="1" applyFill="1" applyBorder="1" applyAlignment="1">
      <alignment horizontal="left" vertical="top" wrapText="1"/>
    </xf>
    <xf numFmtId="0" fontId="67" fillId="7" borderId="58" xfId="3" applyFont="1" applyFill="1" applyBorder="1" applyAlignment="1">
      <alignment horizontal="left" vertical="top" wrapText="1"/>
    </xf>
    <xf numFmtId="0" fontId="67" fillId="0" borderId="49" xfId="3" applyFont="1" applyFill="1" applyBorder="1" applyAlignment="1">
      <alignment horizontal="left" vertical="center" wrapText="1"/>
    </xf>
    <xf numFmtId="0" fontId="67" fillId="0" borderId="50" xfId="3" applyFont="1" applyFill="1" applyBorder="1" applyAlignment="1">
      <alignment horizontal="left" vertical="center" wrapText="1"/>
    </xf>
    <xf numFmtId="0" fontId="67" fillId="0" borderId="51" xfId="3" applyFont="1" applyFill="1" applyBorder="1" applyAlignment="1">
      <alignment horizontal="left" vertical="center" wrapText="1"/>
    </xf>
    <xf numFmtId="0" fontId="67" fillId="7" borderId="42" xfId="3" applyFont="1" applyFill="1" applyBorder="1" applyAlignment="1">
      <alignment horizontal="left" vertical="center" wrapText="1"/>
    </xf>
    <xf numFmtId="0" fontId="67" fillId="7" borderId="0" xfId="3" applyFont="1" applyFill="1" applyBorder="1" applyAlignment="1">
      <alignment horizontal="left" vertical="center" wrapText="1"/>
    </xf>
    <xf numFmtId="0" fontId="67" fillId="7" borderId="59" xfId="3" applyFont="1" applyFill="1" applyBorder="1" applyAlignment="1">
      <alignment horizontal="left" vertical="center" wrapText="1"/>
    </xf>
    <xf numFmtId="0" fontId="67" fillId="7" borderId="36" xfId="3" applyFont="1" applyFill="1" applyBorder="1" applyAlignment="1">
      <alignment horizontal="left" vertical="center" wrapText="1"/>
    </xf>
    <xf numFmtId="0" fontId="67" fillId="7" borderId="57" xfId="3" applyFont="1" applyFill="1" applyBorder="1" applyAlignment="1">
      <alignment horizontal="left" vertical="center" wrapText="1"/>
    </xf>
    <xf numFmtId="0" fontId="67" fillId="7" borderId="58" xfId="3" applyFont="1" applyFill="1" applyBorder="1" applyAlignment="1">
      <alignment horizontal="left" vertical="center" wrapText="1"/>
    </xf>
    <xf numFmtId="0" fontId="64" fillId="8" borderId="27" xfId="3" applyFont="1" applyFill="1" applyBorder="1" applyAlignment="1">
      <alignment horizontal="left"/>
    </xf>
    <xf numFmtId="0" fontId="64" fillId="8" borderId="31" xfId="3" applyFont="1" applyFill="1" applyBorder="1" applyAlignment="1">
      <alignment horizontal="left"/>
    </xf>
    <xf numFmtId="0" fontId="64" fillId="8" borderId="18" xfId="3" applyFont="1" applyFill="1" applyBorder="1" applyAlignment="1">
      <alignment horizontal="left"/>
    </xf>
    <xf numFmtId="0" fontId="75" fillId="8" borderId="26" xfId="3" applyFont="1" applyFill="1" applyBorder="1" applyAlignment="1">
      <alignment horizontal="center"/>
    </xf>
    <xf numFmtId="0" fontId="75" fillId="8" borderId="27" xfId="3" applyFont="1" applyFill="1" applyBorder="1" applyAlignment="1">
      <alignment horizontal="center"/>
    </xf>
    <xf numFmtId="0" fontId="62" fillId="0" borderId="32" xfId="0" applyFont="1" applyFill="1" applyBorder="1" applyAlignment="1">
      <alignment horizontal="center" vertical="center" wrapText="1"/>
    </xf>
    <xf numFmtId="0" fontId="62" fillId="0" borderId="33" xfId="0" applyFont="1" applyFill="1" applyBorder="1" applyAlignment="1">
      <alignment horizontal="center" vertical="center" wrapText="1"/>
    </xf>
    <xf numFmtId="0" fontId="62" fillId="0" borderId="52" xfId="0" applyFont="1" applyFill="1" applyBorder="1" applyAlignment="1">
      <alignment horizontal="center" vertical="center" wrapText="1"/>
    </xf>
    <xf numFmtId="0" fontId="64" fillId="10" borderId="45" xfId="0" applyFont="1" applyFill="1" applyBorder="1" applyAlignment="1">
      <alignment horizontal="center" vertical="center" wrapText="1"/>
    </xf>
    <xf numFmtId="0" fontId="64" fillId="10" borderId="46" xfId="0" applyFont="1" applyFill="1" applyBorder="1" applyAlignment="1">
      <alignment horizontal="center" vertical="center" wrapText="1"/>
    </xf>
    <xf numFmtId="0" fontId="64" fillId="10" borderId="48" xfId="0" applyFont="1" applyFill="1" applyBorder="1" applyAlignment="1">
      <alignment horizontal="center" vertical="center" wrapText="1"/>
    </xf>
    <xf numFmtId="0" fontId="64" fillId="9" borderId="16" xfId="0" applyFont="1" applyFill="1" applyBorder="1" applyAlignment="1">
      <alignment horizontal="center" vertical="center" wrapText="1"/>
    </xf>
    <xf numFmtId="0" fontId="64" fillId="9" borderId="17" xfId="0" applyFont="1" applyFill="1" applyBorder="1" applyAlignment="1">
      <alignment horizontal="center" vertical="center" wrapText="1"/>
    </xf>
    <xf numFmtId="0" fontId="64" fillId="9" borderId="22" xfId="0" applyFont="1" applyFill="1" applyBorder="1" applyAlignment="1">
      <alignment horizontal="center" vertical="center" wrapText="1"/>
    </xf>
    <xf numFmtId="0" fontId="64" fillId="9" borderId="16" xfId="0" applyFont="1" applyFill="1" applyBorder="1" applyAlignment="1">
      <alignment horizontal="center" vertical="center"/>
    </xf>
    <xf numFmtId="0" fontId="64" fillId="9" borderId="17" xfId="0" applyFont="1" applyFill="1" applyBorder="1" applyAlignment="1">
      <alignment horizontal="center" vertical="center"/>
    </xf>
    <xf numFmtId="0" fontId="64" fillId="9" borderId="44" xfId="0" applyFont="1" applyFill="1" applyBorder="1" applyAlignment="1">
      <alignment horizontal="center" vertical="center"/>
    </xf>
    <xf numFmtId="0" fontId="64" fillId="9" borderId="24" xfId="0" applyFont="1" applyFill="1" applyBorder="1" applyAlignment="1">
      <alignment horizontal="center" vertical="center"/>
    </xf>
    <xf numFmtId="0" fontId="64" fillId="10" borderId="36" xfId="3" applyFont="1" applyFill="1" applyBorder="1" applyAlignment="1">
      <alignment horizontal="center" vertical="center"/>
    </xf>
    <xf numFmtId="0" fontId="64" fillId="10" borderId="57" xfId="3" applyFont="1" applyFill="1" applyBorder="1" applyAlignment="1">
      <alignment horizontal="center" vertical="center"/>
    </xf>
    <xf numFmtId="0" fontId="60" fillId="10" borderId="57" xfId="3" applyFont="1" applyFill="1" applyBorder="1" applyAlignment="1">
      <alignment horizontal="center" vertical="center"/>
    </xf>
    <xf numFmtId="0" fontId="60" fillId="10" borderId="58" xfId="3" applyFont="1" applyFill="1" applyBorder="1" applyAlignment="1">
      <alignment horizontal="center" vertical="center"/>
    </xf>
    <xf numFmtId="0" fontId="66" fillId="7" borderId="49" xfId="3" applyFont="1" applyFill="1" applyBorder="1" applyAlignment="1">
      <alignment horizontal="left" vertical="top" wrapText="1"/>
    </xf>
    <xf numFmtId="0" fontId="66" fillId="7" borderId="50" xfId="3" applyFont="1" applyFill="1" applyBorder="1" applyAlignment="1">
      <alignment horizontal="left" vertical="top" wrapText="1"/>
    </xf>
    <xf numFmtId="0" fontId="66" fillId="7" borderId="50" xfId="3" applyFont="1" applyFill="1" applyBorder="1" applyAlignment="1">
      <alignment horizontal="left" vertical="top"/>
    </xf>
    <xf numFmtId="0" fontId="66" fillId="7" borderId="51" xfId="3" applyFont="1" applyFill="1" applyBorder="1" applyAlignment="1">
      <alignment horizontal="left" vertical="top"/>
    </xf>
    <xf numFmtId="0" fontId="66" fillId="7" borderId="42" xfId="3" applyFont="1" applyFill="1" applyBorder="1" applyAlignment="1">
      <alignment horizontal="left" vertical="top" wrapText="1"/>
    </xf>
    <xf numFmtId="0" fontId="66" fillId="7" borderId="0" xfId="3" applyFont="1" applyFill="1" applyBorder="1" applyAlignment="1">
      <alignment horizontal="left" vertical="top" wrapText="1"/>
    </xf>
    <xf numFmtId="0" fontId="66" fillId="7" borderId="0" xfId="3" applyFont="1" applyFill="1" applyBorder="1" applyAlignment="1">
      <alignment horizontal="left" vertical="top"/>
    </xf>
    <xf numFmtId="0" fontId="66" fillId="7" borderId="59" xfId="3" applyFont="1" applyFill="1" applyBorder="1" applyAlignment="1">
      <alignment horizontal="left" vertical="top"/>
    </xf>
    <xf numFmtId="0" fontId="64" fillId="7" borderId="56" xfId="0" applyFont="1" applyFill="1" applyBorder="1" applyAlignment="1">
      <alignment horizontal="center" vertical="center" wrapText="1"/>
    </xf>
    <xf numFmtId="0" fontId="64" fillId="7" borderId="29" xfId="0" applyFont="1" applyFill="1" applyBorder="1" applyAlignment="1">
      <alignment horizontal="center" vertical="center" wrapText="1"/>
    </xf>
    <xf numFmtId="0" fontId="50" fillId="8" borderId="56" xfId="0" applyFont="1" applyFill="1" applyBorder="1" applyAlignment="1">
      <alignment horizontal="center"/>
    </xf>
    <xf numFmtId="0" fontId="50" fillId="8" borderId="29" xfId="0" applyFont="1" applyFill="1" applyBorder="1" applyAlignment="1">
      <alignment horizontal="center"/>
    </xf>
    <xf numFmtId="0" fontId="50" fillId="8" borderId="31" xfId="0" applyFont="1" applyFill="1" applyBorder="1" applyAlignment="1">
      <alignment horizontal="center"/>
    </xf>
    <xf numFmtId="0" fontId="0" fillId="0" borderId="15" xfId="0" applyBorder="1" applyAlignment="1" applyProtection="1">
      <alignment horizontal="center"/>
      <protection locked="0"/>
    </xf>
    <xf numFmtId="0" fontId="0" fillId="0" borderId="16" xfId="0" applyBorder="1" applyAlignment="1" applyProtection="1">
      <alignment horizontal="left" vertical="center" wrapText="1"/>
    </xf>
    <xf numFmtId="0" fontId="0" fillId="0" borderId="17" xfId="0" applyBorder="1" applyAlignment="1" applyProtection="1">
      <alignment horizontal="left" vertical="center" wrapText="1"/>
    </xf>
    <xf numFmtId="0" fontId="57" fillId="0" borderId="17" xfId="0" applyFont="1" applyBorder="1" applyAlignment="1" applyProtection="1">
      <alignment horizontal="left" vertical="center" wrapText="1"/>
    </xf>
    <xf numFmtId="0" fontId="47" fillId="0" borderId="17" xfId="0" applyFont="1" applyBorder="1" applyAlignment="1" applyProtection="1">
      <alignment horizontal="left" vertical="center" wrapText="1"/>
    </xf>
    <xf numFmtId="0" fontId="76" fillId="0" borderId="17" xfId="0" applyFont="1" applyBorder="1" applyAlignment="1">
      <alignment horizontal="left"/>
    </xf>
    <xf numFmtId="0" fontId="47" fillId="0" borderId="22" xfId="0" applyFont="1" applyBorder="1" applyAlignment="1" applyProtection="1">
      <alignment horizontal="center" vertical="center" wrapText="1"/>
    </xf>
    <xf numFmtId="0" fontId="47" fillId="0" borderId="23" xfId="0" applyFont="1" applyBorder="1" applyAlignment="1" applyProtection="1">
      <alignment horizontal="center" vertical="center" wrapText="1"/>
    </xf>
    <xf numFmtId="0" fontId="47" fillId="0" borderId="24" xfId="0" applyFont="1" applyBorder="1" applyAlignment="1" applyProtection="1">
      <alignment horizontal="center" vertical="center" wrapText="1"/>
    </xf>
    <xf numFmtId="0" fontId="77" fillId="0" borderId="22" xfId="0" applyFont="1" applyBorder="1" applyAlignment="1" applyProtection="1">
      <alignment horizontal="left" vertical="center" wrapText="1"/>
    </xf>
    <xf numFmtId="0" fontId="77" fillId="0" borderId="23" xfId="0" applyFont="1" applyBorder="1" applyAlignment="1" applyProtection="1">
      <alignment horizontal="left" vertical="center" wrapText="1"/>
    </xf>
    <xf numFmtId="0" fontId="3" fillId="12" borderId="32" xfId="2" applyFont="1" applyFill="1" applyBorder="1" applyAlignment="1" applyProtection="1">
      <alignment horizontal="center" vertical="center" wrapText="1"/>
    </xf>
    <xf numFmtId="0" fontId="3" fillId="12" borderId="33" xfId="2" applyFont="1" applyFill="1" applyBorder="1" applyAlignment="1" applyProtection="1">
      <alignment horizontal="center" vertical="center" wrapText="1"/>
    </xf>
    <xf numFmtId="0" fontId="3" fillId="12" borderId="52" xfId="2" applyFont="1" applyFill="1" applyBorder="1" applyAlignment="1" applyProtection="1">
      <alignment horizontal="center" vertical="center" wrapText="1"/>
    </xf>
    <xf numFmtId="0" fontId="3" fillId="4" borderId="32" xfId="2" applyFont="1" applyFill="1" applyBorder="1" applyAlignment="1" applyProtection="1">
      <alignment horizontal="center" vertical="center" wrapText="1"/>
    </xf>
    <xf numFmtId="0" fontId="3" fillId="4" borderId="33" xfId="2" applyFont="1" applyFill="1" applyBorder="1" applyAlignment="1" applyProtection="1">
      <alignment horizontal="center" vertical="center" wrapText="1"/>
    </xf>
    <xf numFmtId="0" fontId="3" fillId="4" borderId="52" xfId="2" applyFont="1" applyFill="1" applyBorder="1" applyAlignment="1" applyProtection="1">
      <alignment horizontal="center" vertical="center" wrapText="1"/>
    </xf>
    <xf numFmtId="0" fontId="52" fillId="0" borderId="16" xfId="0" applyFont="1" applyBorder="1" applyAlignment="1" applyProtection="1">
      <alignment horizontal="center"/>
    </xf>
    <xf numFmtId="0" fontId="52" fillId="0" borderId="17" xfId="0" applyFont="1" applyBorder="1" applyAlignment="1" applyProtection="1">
      <alignment horizontal="center"/>
    </xf>
    <xf numFmtId="0" fontId="52" fillId="0" borderId="22" xfId="0" applyFont="1" applyBorder="1" applyAlignment="1" applyProtection="1">
      <alignment horizontal="center"/>
    </xf>
    <xf numFmtId="0" fontId="52" fillId="0" borderId="19" xfId="0" applyFont="1" applyBorder="1" applyAlignment="1" applyProtection="1">
      <alignment horizontal="center"/>
    </xf>
    <xf numFmtId="0" fontId="52" fillId="0" borderId="3" xfId="0" applyFont="1" applyBorder="1" applyAlignment="1" applyProtection="1">
      <alignment horizontal="center"/>
    </xf>
    <xf numFmtId="0" fontId="52" fillId="0" borderId="14" xfId="0" applyFont="1" applyBorder="1" applyAlignment="1" applyProtection="1">
      <alignment horizontal="center"/>
    </xf>
    <xf numFmtId="0" fontId="52" fillId="0" borderId="20" xfId="0" applyFont="1" applyBorder="1" applyAlignment="1" applyProtection="1">
      <alignment horizontal="center"/>
    </xf>
    <xf numFmtId="0" fontId="52" fillId="0" borderId="21" xfId="0" applyFont="1" applyBorder="1" applyAlignment="1" applyProtection="1">
      <alignment horizontal="center"/>
    </xf>
    <xf numFmtId="0" fontId="52" fillId="0" borderId="28" xfId="0" applyFont="1" applyBorder="1" applyAlignment="1" applyProtection="1">
      <alignment horizontal="center"/>
    </xf>
    <xf numFmtId="0" fontId="53" fillId="0" borderId="16" xfId="0" applyFont="1" applyBorder="1" applyAlignment="1" applyProtection="1">
      <alignment horizontal="center" vertical="center" wrapText="1"/>
    </xf>
    <xf numFmtId="0" fontId="53" fillId="0" borderId="17" xfId="0" applyFont="1" applyBorder="1" applyAlignment="1" applyProtection="1">
      <alignment horizontal="center" vertical="center" wrapText="1"/>
    </xf>
    <xf numFmtId="0" fontId="53" fillId="0" borderId="44" xfId="0" applyFont="1" applyBorder="1" applyAlignment="1" applyProtection="1">
      <alignment horizontal="center" vertical="center" wrapText="1"/>
    </xf>
    <xf numFmtId="0" fontId="53" fillId="0" borderId="19" xfId="0" applyFont="1" applyBorder="1" applyAlignment="1" applyProtection="1">
      <alignment horizontal="center" vertical="center" wrapText="1"/>
    </xf>
    <xf numFmtId="0" fontId="53" fillId="0" borderId="3" xfId="0" applyFont="1" applyBorder="1" applyAlignment="1" applyProtection="1">
      <alignment horizontal="center" vertical="center" wrapText="1"/>
    </xf>
    <xf numFmtId="0" fontId="53" fillId="0" borderId="41" xfId="0" applyFont="1" applyBorder="1" applyAlignment="1" applyProtection="1">
      <alignment horizontal="center" vertical="center" wrapText="1"/>
    </xf>
    <xf numFmtId="0" fontId="53" fillId="0" borderId="20" xfId="0" applyFont="1" applyBorder="1" applyAlignment="1" applyProtection="1">
      <alignment horizontal="center" vertical="center" wrapText="1"/>
    </xf>
    <xf numFmtId="0" fontId="53" fillId="0" borderId="21" xfId="0" applyFont="1" applyBorder="1" applyAlignment="1" applyProtection="1">
      <alignment horizontal="center" vertical="center" wrapText="1"/>
    </xf>
    <xf numFmtId="0" fontId="53" fillId="0" borderId="37" xfId="0" applyFont="1" applyBorder="1" applyAlignment="1" applyProtection="1">
      <alignment horizontal="center" vertical="center" wrapText="1"/>
    </xf>
    <xf numFmtId="0" fontId="59" fillId="14" borderId="32" xfId="2" applyFont="1" applyFill="1" applyBorder="1" applyAlignment="1" applyProtection="1">
      <alignment horizontal="center" vertical="center"/>
    </xf>
    <xf numFmtId="0" fontId="59" fillId="14" borderId="33" xfId="2" applyFont="1" applyFill="1" applyBorder="1" applyAlignment="1" applyProtection="1">
      <alignment horizontal="center" vertical="center"/>
    </xf>
    <xf numFmtId="0" fontId="47" fillId="0" borderId="19" xfId="0" applyFont="1" applyBorder="1" applyAlignment="1" applyProtection="1">
      <alignment horizontal="left" vertical="center" wrapText="1"/>
    </xf>
    <xf numFmtId="0" fontId="47" fillId="0" borderId="3" xfId="0" applyFont="1" applyBorder="1" applyAlignment="1" applyProtection="1">
      <alignment horizontal="left" vertical="center" wrapText="1"/>
    </xf>
    <xf numFmtId="0" fontId="77" fillId="0" borderId="14" xfId="0" applyFont="1" applyBorder="1" applyAlignment="1" applyProtection="1">
      <alignment horizontal="left" vertical="center" wrapText="1"/>
    </xf>
    <xf numFmtId="0" fontId="77" fillId="0" borderId="26" xfId="0" applyFont="1" applyBorder="1" applyAlignment="1" applyProtection="1">
      <alignment horizontal="left" vertical="center" wrapText="1"/>
    </xf>
    <xf numFmtId="0" fontId="47" fillId="0" borderId="20" xfId="0" applyFont="1" applyBorder="1" applyAlignment="1" applyProtection="1">
      <alignment horizontal="left" vertical="center" wrapText="1"/>
    </xf>
    <xf numFmtId="0" fontId="47" fillId="0" borderId="21" xfId="0" applyFont="1" applyBorder="1" applyAlignment="1" applyProtection="1">
      <alignment horizontal="left" vertical="center" wrapText="1"/>
    </xf>
    <xf numFmtId="0" fontId="47" fillId="0" borderId="21" xfId="0" applyFont="1" applyBorder="1" applyAlignment="1">
      <alignment horizontal="left" vertical="center"/>
    </xf>
    <xf numFmtId="0" fontId="76" fillId="0" borderId="21" xfId="0" applyFont="1" applyBorder="1" applyAlignment="1">
      <alignment horizontal="left"/>
    </xf>
    <xf numFmtId="0" fontId="47" fillId="0" borderId="28" xfId="0" applyFont="1" applyBorder="1" applyAlignment="1" applyProtection="1">
      <alignment horizontal="center" vertical="center" wrapText="1"/>
    </xf>
    <xf numFmtId="0" fontId="47" fillId="0" borderId="29" xfId="0" applyFont="1" applyBorder="1" applyAlignment="1" applyProtection="1">
      <alignment horizontal="center" vertical="center" wrapText="1"/>
    </xf>
    <xf numFmtId="0" fontId="47" fillId="0" borderId="30" xfId="0" applyFont="1" applyBorder="1" applyAlignment="1" applyProtection="1">
      <alignment horizontal="center" vertical="center" wrapText="1"/>
    </xf>
    <xf numFmtId="0" fontId="77" fillId="0" borderId="28" xfId="0" applyFont="1" applyBorder="1" applyAlignment="1" applyProtection="1">
      <alignment horizontal="left" vertical="center" wrapText="1"/>
    </xf>
    <xf numFmtId="0" fontId="77" fillId="0" borderId="29" xfId="0" applyFont="1" applyBorder="1" applyAlignment="1" applyProtection="1">
      <alignment horizontal="left" vertical="center" wrapText="1"/>
    </xf>
    <xf numFmtId="0" fontId="54" fillId="0" borderId="24" xfId="0" applyFont="1" applyBorder="1" applyAlignment="1" applyProtection="1">
      <alignment horizontal="right"/>
    </xf>
    <xf numFmtId="0" fontId="54" fillId="0" borderId="44" xfId="0" applyFont="1" applyBorder="1" applyAlignment="1" applyProtection="1">
      <alignment horizontal="right"/>
    </xf>
    <xf numFmtId="0" fontId="54" fillId="0" borderId="18" xfId="0" applyFont="1" applyBorder="1" applyAlignment="1" applyProtection="1">
      <alignment horizontal="right"/>
    </xf>
    <xf numFmtId="0" fontId="54" fillId="0" borderId="41" xfId="0" applyFont="1" applyBorder="1" applyAlignment="1" applyProtection="1">
      <alignment horizontal="right"/>
    </xf>
    <xf numFmtId="0" fontId="54" fillId="0" borderId="30" xfId="0" applyFont="1" applyBorder="1" applyAlignment="1" applyProtection="1">
      <alignment horizontal="right" vertical="center"/>
    </xf>
    <xf numFmtId="0" fontId="54" fillId="0" borderId="37" xfId="0" applyFont="1" applyBorder="1" applyAlignment="1" applyProtection="1">
      <alignment horizontal="right" vertical="center"/>
    </xf>
    <xf numFmtId="0" fontId="6" fillId="0" borderId="14" xfId="0" applyFont="1" applyBorder="1" applyAlignment="1" applyProtection="1">
      <alignment horizontal="center" vertical="center" wrapText="1"/>
    </xf>
    <xf numFmtId="0" fontId="6" fillId="0" borderId="26" xfId="0" applyFont="1" applyBorder="1" applyAlignment="1" applyProtection="1">
      <alignment horizontal="center" vertical="center" wrapText="1"/>
    </xf>
    <xf numFmtId="0" fontId="6" fillId="0" borderId="18" xfId="0" applyFont="1" applyBorder="1" applyAlignment="1" applyProtection="1">
      <alignment horizontal="center" vertical="center" wrapText="1"/>
    </xf>
    <xf numFmtId="0" fontId="76" fillId="0" borderId="22" xfId="0" applyFont="1" applyBorder="1" applyAlignment="1">
      <alignment horizontal="left"/>
    </xf>
    <xf numFmtId="0" fontId="76" fillId="0" borderId="23" xfId="0" applyFont="1" applyBorder="1" applyAlignment="1">
      <alignment horizontal="left"/>
    </xf>
    <xf numFmtId="0" fontId="76" fillId="0" borderId="24" xfId="0" applyFont="1" applyBorder="1" applyAlignment="1">
      <alignment horizontal="left"/>
    </xf>
    <xf numFmtId="0" fontId="76" fillId="0" borderId="14" xfId="0" applyFont="1" applyBorder="1" applyAlignment="1">
      <alignment horizontal="left"/>
    </xf>
    <xf numFmtId="0" fontId="76" fillId="0" borderId="26" xfId="0" applyFont="1" applyBorder="1" applyAlignment="1">
      <alignment horizontal="left"/>
    </xf>
    <xf numFmtId="0" fontId="0" fillId="0" borderId="18" xfId="0" applyBorder="1" applyAlignment="1">
      <alignment horizontal="left"/>
    </xf>
    <xf numFmtId="0" fontId="76" fillId="0" borderId="3" xfId="0" applyFont="1" applyBorder="1" applyAlignment="1">
      <alignment horizontal="left"/>
    </xf>
    <xf numFmtId="0" fontId="47" fillId="0" borderId="14" xfId="0" applyFont="1" applyBorder="1" applyAlignment="1" applyProtection="1">
      <alignment horizontal="center" vertical="center" wrapText="1"/>
    </xf>
    <xf numFmtId="0" fontId="47" fillId="0" borderId="26" xfId="0" applyFont="1" applyBorder="1" applyAlignment="1" applyProtection="1">
      <alignment horizontal="center" vertical="center" wrapText="1"/>
    </xf>
    <xf numFmtId="0" fontId="47" fillId="0" borderId="18" xfId="0" applyFont="1" applyBorder="1" applyAlignment="1" applyProtection="1">
      <alignment horizontal="center" vertical="center" wrapText="1"/>
    </xf>
    <xf numFmtId="0" fontId="76" fillId="0" borderId="28" xfId="0" applyFont="1" applyBorder="1" applyAlignment="1">
      <alignment horizontal="left"/>
    </xf>
    <xf numFmtId="0" fontId="76" fillId="0" borderId="29" xfId="0" applyFont="1" applyBorder="1" applyAlignment="1">
      <alignment horizontal="left"/>
    </xf>
    <xf numFmtId="0" fontId="0" fillId="0" borderId="30" xfId="0" applyBorder="1" applyAlignment="1">
      <alignment horizontal="left"/>
    </xf>
    <xf numFmtId="0" fontId="48" fillId="5" borderId="0" xfId="0" applyFont="1" applyFill="1" applyAlignment="1">
      <alignment horizontal="center" vertical="center"/>
    </xf>
    <xf numFmtId="0" fontId="18" fillId="0" borderId="0" xfId="0" applyFont="1" applyBorder="1" applyAlignment="1" applyProtection="1">
      <alignment horizontal="left" vertical="top"/>
    </xf>
    <xf numFmtId="0" fontId="17" fillId="0" borderId="0" xfId="0" applyFont="1" applyBorder="1" applyAlignment="1" applyProtection="1">
      <alignment horizontal="right" vertical="center" wrapText="1"/>
    </xf>
    <xf numFmtId="0" fontId="17" fillId="0" borderId="0" xfId="0" applyFont="1" applyBorder="1" applyAlignment="1" applyProtection="1">
      <alignment horizontal="left" vertical="top"/>
    </xf>
    <xf numFmtId="0" fontId="10" fillId="0" borderId="0" xfId="0" applyFont="1" applyBorder="1" applyAlignment="1" applyProtection="1">
      <alignment horizontal="left" vertical="center" wrapText="1"/>
    </xf>
    <xf numFmtId="0" fontId="18" fillId="0" borderId="0" xfId="0" applyFont="1" applyBorder="1" applyAlignment="1" applyProtection="1">
      <alignment horizontal="left" vertical="center" wrapText="1"/>
    </xf>
    <xf numFmtId="0" fontId="18" fillId="0" borderId="0" xfId="0" applyFont="1" applyBorder="1" applyAlignment="1" applyProtection="1">
      <alignment horizontal="left" vertical="center"/>
    </xf>
    <xf numFmtId="14" fontId="10" fillId="0" borderId="0" xfId="0" applyNumberFormat="1" applyFont="1" applyBorder="1" applyAlignment="1" applyProtection="1">
      <alignment horizontal="left" vertical="center"/>
    </xf>
    <xf numFmtId="14" fontId="10" fillId="0" borderId="0" xfId="0" applyNumberFormat="1" applyFont="1" applyBorder="1" applyAlignment="1" applyProtection="1">
      <alignment horizontal="left" vertical="top"/>
    </xf>
    <xf numFmtId="0" fontId="18" fillId="0" borderId="0" xfId="0" applyFont="1" applyBorder="1" applyAlignment="1" applyProtection="1">
      <alignment horizontal="center" vertical="top"/>
    </xf>
    <xf numFmtId="164" fontId="10" fillId="0" borderId="0" xfId="0" applyNumberFormat="1" applyFont="1" applyBorder="1" applyAlignment="1" applyProtection="1">
      <alignment horizontal="left" vertical="top"/>
    </xf>
    <xf numFmtId="0" fontId="27" fillId="0" borderId="0" xfId="0" applyFont="1" applyBorder="1" applyAlignment="1" applyProtection="1">
      <alignment horizontal="left" vertical="center" wrapText="1"/>
    </xf>
    <xf numFmtId="164" fontId="10" fillId="0" borderId="0" xfId="0" applyNumberFormat="1" applyFont="1" applyBorder="1" applyAlignment="1" applyProtection="1">
      <alignment horizontal="center" vertical="top"/>
    </xf>
    <xf numFmtId="0" fontId="1" fillId="0" borderId="0" xfId="0" applyFont="1" applyBorder="1" applyAlignment="1" applyProtection="1">
      <alignment vertical="center" wrapText="1"/>
    </xf>
    <xf numFmtId="0" fontId="18" fillId="0" borderId="0" xfId="0" applyFont="1" applyFill="1" applyBorder="1" applyAlignment="1" applyProtection="1">
      <alignment horizontal="center" vertical="center"/>
    </xf>
    <xf numFmtId="0" fontId="1" fillId="0" borderId="0" xfId="0" applyFont="1" applyBorder="1" applyAlignment="1" applyProtection="1">
      <alignment horizontal="left" vertical="center"/>
    </xf>
    <xf numFmtId="0" fontId="18" fillId="0" borderId="0" xfId="0" applyFont="1" applyFill="1" applyBorder="1" applyAlignment="1" applyProtection="1">
      <alignment horizontal="left"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horizontal="center" vertical="center"/>
    </xf>
    <xf numFmtId="0" fontId="9" fillId="0" borderId="0" xfId="0" applyFont="1" applyBorder="1" applyAlignment="1" applyProtection="1">
      <alignment horizontal="left" vertical="center" wrapText="1"/>
    </xf>
    <xf numFmtId="0" fontId="18" fillId="0" borderId="0" xfId="0" applyFont="1" applyBorder="1" applyAlignment="1" applyProtection="1">
      <alignment horizontal="left" vertical="top" wrapText="1"/>
    </xf>
    <xf numFmtId="164" fontId="10" fillId="0" borderId="0" xfId="0" applyNumberFormat="1" applyFont="1" applyBorder="1" applyAlignment="1" applyProtection="1">
      <alignment horizontal="center"/>
    </xf>
    <xf numFmtId="14" fontId="31" fillId="0" borderId="0" xfId="0" applyNumberFormat="1" applyFont="1" applyBorder="1" applyAlignment="1" applyProtection="1">
      <alignment horizontal="center" vertical="center"/>
    </xf>
    <xf numFmtId="0" fontId="30" fillId="0" borderId="3" xfId="0" applyFont="1" applyFill="1" applyBorder="1" applyAlignment="1" applyProtection="1">
      <alignment horizontal="center" vertical="center"/>
    </xf>
    <xf numFmtId="0" fontId="30" fillId="0" borderId="13" xfId="0" applyFont="1" applyFill="1" applyBorder="1" applyAlignment="1" applyProtection="1">
      <alignment horizontal="center" vertical="center" wrapText="1"/>
    </xf>
    <xf numFmtId="0" fontId="30" fillId="0" borderId="12" xfId="0" applyFont="1" applyFill="1" applyBorder="1" applyAlignment="1" applyProtection="1">
      <alignment horizontal="center" vertical="center" wrapText="1"/>
    </xf>
    <xf numFmtId="14" fontId="23" fillId="0" borderId="0" xfId="0" applyNumberFormat="1" applyFont="1" applyBorder="1" applyAlignment="1" applyProtection="1">
      <alignment horizontal="center" vertical="center" wrapText="1"/>
    </xf>
    <xf numFmtId="0" fontId="18" fillId="0" borderId="0" xfId="0" applyFont="1" applyFill="1" applyBorder="1" applyAlignment="1" applyProtection="1">
      <alignment horizontal="left" vertical="center" wrapText="1"/>
    </xf>
    <xf numFmtId="0" fontId="10" fillId="0" borderId="0" xfId="0" applyFont="1" applyBorder="1" applyAlignment="1" applyProtection="1">
      <alignment horizontal="left" vertical="center"/>
    </xf>
    <xf numFmtId="0" fontId="3" fillId="0" borderId="0" xfId="0" applyFont="1" applyBorder="1" applyAlignment="1" applyProtection="1">
      <alignment horizontal="left" vertical="center" wrapText="1"/>
    </xf>
    <xf numFmtId="0" fontId="8" fillId="0" borderId="0" xfId="1" applyFont="1" applyFill="1" applyBorder="1" applyAlignment="1" applyProtection="1">
      <alignment horizontal="center" vertical="center" wrapText="1"/>
    </xf>
    <xf numFmtId="0" fontId="8" fillId="0" borderId="0" xfId="0" quotePrefix="1" applyFont="1" applyFill="1" applyBorder="1" applyAlignment="1" applyProtection="1">
      <alignment horizontal="center" vertical="center" wrapText="1"/>
    </xf>
    <xf numFmtId="1" fontId="8" fillId="0" borderId="0" xfId="0" applyNumberFormat="1"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0" fontId="8" fillId="0" borderId="0" xfId="0" quotePrefix="1" applyFont="1" applyFill="1" applyBorder="1" applyAlignment="1" applyProtection="1">
      <alignment horizontal="center" vertical="center"/>
    </xf>
    <xf numFmtId="0" fontId="21" fillId="0" borderId="0" xfId="0" applyFont="1" applyAlignment="1" applyProtection="1">
      <alignment horizontal="right" vertical="top"/>
    </xf>
    <xf numFmtId="0" fontId="18" fillId="0" borderId="0" xfId="0" applyFont="1" applyFill="1" applyBorder="1" applyAlignment="1" applyProtection="1">
      <alignment horizontal="right" vertical="top"/>
    </xf>
    <xf numFmtId="0" fontId="22" fillId="0" borderId="0" xfId="0" applyFont="1" applyBorder="1" applyAlignment="1" applyProtection="1">
      <alignment horizontal="center" vertical="top" wrapText="1"/>
    </xf>
    <xf numFmtId="0" fontId="13" fillId="0" borderId="0" xfId="0" applyFont="1" applyBorder="1" applyAlignment="1" applyProtection="1">
      <alignment horizontal="right" wrapText="1"/>
    </xf>
    <xf numFmtId="0" fontId="13" fillId="0" borderId="0" xfId="0" applyFont="1" applyBorder="1" applyAlignment="1" applyProtection="1">
      <alignment horizontal="center" wrapText="1"/>
    </xf>
    <xf numFmtId="14" fontId="13" fillId="0" borderId="0" xfId="0" applyNumberFormat="1" applyFont="1" applyBorder="1" applyAlignment="1" applyProtection="1">
      <alignment horizontal="left" wrapText="1"/>
    </xf>
    <xf numFmtId="1" fontId="8" fillId="0" borderId="0" xfId="1" applyNumberFormat="1" applyFont="1" applyFill="1" applyBorder="1" applyAlignment="1" applyProtection="1">
      <alignment horizontal="center" vertical="center" wrapText="1"/>
    </xf>
    <xf numFmtId="0" fontId="21" fillId="0" borderId="0" xfId="0" applyFont="1" applyFill="1" applyAlignment="1" applyProtection="1">
      <alignment horizontal="center"/>
    </xf>
    <xf numFmtId="0" fontId="13" fillId="0" borderId="0" xfId="0" applyFont="1" applyBorder="1" applyAlignment="1" applyProtection="1">
      <alignment horizontal="right" vertical="center" wrapText="1"/>
    </xf>
    <xf numFmtId="14" fontId="13" fillId="0" borderId="0" xfId="0" applyNumberFormat="1" applyFont="1" applyBorder="1" applyAlignment="1" applyProtection="1">
      <alignment horizontal="left" vertical="center" wrapText="1"/>
    </xf>
    <xf numFmtId="0" fontId="13" fillId="0" borderId="0" xfId="0" applyFont="1" applyBorder="1" applyAlignment="1" applyProtection="1">
      <alignment horizontal="left" vertical="center" wrapText="1"/>
    </xf>
    <xf numFmtId="0" fontId="26" fillId="0" borderId="3" xfId="0" quotePrefix="1" applyFont="1" applyFill="1" applyBorder="1" applyAlignment="1" applyProtection="1">
      <alignment horizontal="center" vertical="center" wrapText="1"/>
      <protection locked="0"/>
    </xf>
    <xf numFmtId="0" fontId="22" fillId="0" borderId="3" xfId="0" applyNumberFormat="1" applyFont="1" applyBorder="1" applyAlignment="1" applyProtection="1">
      <alignment horizontal="center" vertical="center"/>
      <protection locked="0"/>
    </xf>
    <xf numFmtId="0" fontId="21" fillId="0" borderId="0" xfId="0" applyFont="1" applyFill="1" applyAlignment="1" applyProtection="1">
      <alignment horizontal="center" vertical="center" wrapText="1"/>
      <protection locked="0"/>
    </xf>
    <xf numFmtId="1" fontId="22" fillId="0" borderId="4" xfId="1" applyNumberFormat="1" applyFont="1" applyFill="1" applyBorder="1" applyAlignment="1" applyProtection="1">
      <alignment horizontal="center" vertical="center" wrapText="1"/>
      <protection locked="0"/>
    </xf>
    <xf numFmtId="1" fontId="22" fillId="0" borderId="7" xfId="1" applyNumberFormat="1" applyFont="1" applyFill="1" applyBorder="1" applyAlignment="1" applyProtection="1">
      <alignment horizontal="center" vertical="center" wrapText="1"/>
      <protection locked="0"/>
    </xf>
    <xf numFmtId="1" fontId="22" fillId="0" borderId="6" xfId="1" applyNumberFormat="1" applyFont="1" applyFill="1" applyBorder="1" applyAlignment="1" applyProtection="1">
      <alignment horizontal="center" vertical="center" wrapText="1"/>
      <protection locked="0"/>
    </xf>
    <xf numFmtId="1" fontId="22" fillId="0" borderId="9" xfId="1" applyNumberFormat="1" applyFont="1" applyFill="1" applyBorder="1" applyAlignment="1" applyProtection="1">
      <alignment horizontal="center" vertical="center" wrapText="1"/>
      <protection locked="0"/>
    </xf>
    <xf numFmtId="1" fontId="22" fillId="0" borderId="0" xfId="1" applyNumberFormat="1" applyFont="1" applyFill="1" applyBorder="1" applyAlignment="1" applyProtection="1">
      <alignment horizontal="center" vertical="center" wrapText="1"/>
      <protection locked="0"/>
    </xf>
    <xf numFmtId="1" fontId="22" fillId="0" borderId="10" xfId="1" applyNumberFormat="1" applyFont="1" applyFill="1" applyBorder="1" applyAlignment="1" applyProtection="1">
      <alignment horizontal="center" vertical="center" wrapText="1"/>
      <protection locked="0"/>
    </xf>
    <xf numFmtId="1" fontId="22" fillId="0" borderId="2" xfId="1" applyNumberFormat="1" applyFont="1" applyFill="1" applyBorder="1" applyAlignment="1" applyProtection="1">
      <alignment horizontal="center" vertical="center" wrapText="1"/>
      <protection locked="0"/>
    </xf>
    <xf numFmtId="1" fontId="22" fillId="0" borderId="5" xfId="1" applyNumberFormat="1" applyFont="1" applyFill="1" applyBorder="1" applyAlignment="1" applyProtection="1">
      <alignment horizontal="center" vertical="center" wrapText="1"/>
      <protection locked="0"/>
    </xf>
    <xf numFmtId="1" fontId="22" fillId="0" borderId="1" xfId="1" applyNumberFormat="1" applyFont="1" applyFill="1" applyBorder="1" applyAlignment="1" applyProtection="1">
      <alignment horizontal="center" vertical="center" wrapText="1"/>
      <protection locked="0"/>
    </xf>
    <xf numFmtId="0" fontId="22" fillId="0" borderId="3" xfId="0" applyNumberFormat="1" applyFont="1" applyBorder="1" applyAlignment="1" applyProtection="1">
      <alignment horizontal="center" vertical="center" wrapText="1"/>
      <protection locked="0"/>
    </xf>
    <xf numFmtId="12" fontId="22" fillId="0" borderId="3" xfId="0" applyNumberFormat="1" applyFont="1" applyFill="1" applyBorder="1" applyAlignment="1" applyProtection="1">
      <alignment horizontal="center" vertical="center"/>
      <protection locked="0"/>
    </xf>
    <xf numFmtId="166" fontId="22" fillId="0" borderId="9" xfId="1" applyNumberFormat="1" applyFont="1" applyFill="1" applyBorder="1" applyAlignment="1" applyProtection="1">
      <alignment horizontal="center" vertical="center" wrapText="1"/>
      <protection locked="0"/>
    </xf>
    <xf numFmtId="166" fontId="0" fillId="0" borderId="0" xfId="0" applyNumberFormat="1" applyAlignment="1">
      <alignment horizontal="center" vertical="center" wrapText="1"/>
    </xf>
    <xf numFmtId="166" fontId="0" fillId="0" borderId="10" xfId="0" applyNumberFormat="1" applyBorder="1" applyAlignment="1">
      <alignment horizontal="center" vertical="center" wrapText="1"/>
    </xf>
    <xf numFmtId="166" fontId="0" fillId="0" borderId="2" xfId="0" applyNumberFormat="1" applyBorder="1" applyAlignment="1">
      <alignment horizontal="center" vertical="center" wrapText="1"/>
    </xf>
    <xf numFmtId="166" fontId="0" fillId="0" borderId="5" xfId="0" applyNumberFormat="1" applyBorder="1" applyAlignment="1">
      <alignment horizontal="center" vertical="center" wrapText="1"/>
    </xf>
    <xf numFmtId="166" fontId="0" fillId="0" borderId="1" xfId="0" applyNumberFormat="1" applyBorder="1" applyAlignment="1">
      <alignment horizontal="center" vertical="center" wrapText="1"/>
    </xf>
    <xf numFmtId="0" fontId="35" fillId="0" borderId="0" xfId="0" applyFont="1" applyBorder="1" applyAlignment="1" applyProtection="1">
      <alignment horizontal="center" vertical="center"/>
    </xf>
    <xf numFmtId="166" fontId="22" fillId="0" borderId="0" xfId="1" applyNumberFormat="1" applyFont="1" applyFill="1" applyBorder="1" applyAlignment="1" applyProtection="1">
      <alignment horizontal="center" vertical="center" wrapText="1"/>
      <protection locked="0"/>
    </xf>
    <xf numFmtId="166" fontId="22" fillId="0" borderId="10" xfId="1" applyNumberFormat="1" applyFont="1" applyFill="1" applyBorder="1" applyAlignment="1" applyProtection="1">
      <alignment horizontal="center" vertical="center" wrapText="1"/>
      <protection locked="0"/>
    </xf>
    <xf numFmtId="166" fontId="22" fillId="0" borderId="2" xfId="1" applyNumberFormat="1" applyFont="1" applyFill="1" applyBorder="1" applyAlignment="1" applyProtection="1">
      <alignment horizontal="center" vertical="center" wrapText="1"/>
      <protection locked="0"/>
    </xf>
    <xf numFmtId="166" fontId="22" fillId="0" borderId="5" xfId="1" applyNumberFormat="1" applyFont="1" applyFill="1" applyBorder="1" applyAlignment="1" applyProtection="1">
      <alignment horizontal="center" vertical="center" wrapText="1"/>
      <protection locked="0"/>
    </xf>
    <xf numFmtId="166" fontId="22" fillId="0" borderId="1" xfId="1" applyNumberFormat="1" applyFont="1" applyFill="1" applyBorder="1" applyAlignment="1" applyProtection="1">
      <alignment horizontal="center" vertical="center" wrapText="1"/>
      <protection locked="0"/>
    </xf>
    <xf numFmtId="0" fontId="25" fillId="0" borderId="0" xfId="0" applyFont="1" applyAlignment="1" applyProtection="1">
      <alignment horizontal="right" vertical="center" wrapText="1"/>
    </xf>
    <xf numFmtId="164" fontId="15" fillId="0" borderId="0" xfId="0" applyNumberFormat="1" applyFont="1" applyAlignment="1" applyProtection="1">
      <alignment horizontal="center" vertical="center" wrapText="1"/>
    </xf>
    <xf numFmtId="0" fontId="25" fillId="0" borderId="5" xfId="0" applyFont="1" applyBorder="1" applyAlignment="1" applyProtection="1">
      <alignment horizontal="right" vertical="center" wrapText="1"/>
    </xf>
    <xf numFmtId="14" fontId="9" fillId="0" borderId="5" xfId="0" applyNumberFormat="1" applyFont="1" applyBorder="1" applyAlignment="1" applyProtection="1">
      <alignment horizontal="left" vertical="center" wrapText="1"/>
      <protection locked="0"/>
    </xf>
    <xf numFmtId="1" fontId="22" fillId="0" borderId="3" xfId="1" applyNumberFormat="1" applyFont="1" applyFill="1" applyBorder="1" applyAlignment="1" applyProtection="1">
      <alignment horizontal="center" vertical="center" wrapText="1"/>
    </xf>
    <xf numFmtId="0" fontId="22" fillId="0" borderId="4" xfId="0" quotePrefix="1" applyFont="1" applyFill="1" applyBorder="1" applyAlignment="1" applyProtection="1">
      <alignment horizontal="center" vertical="center" wrapText="1"/>
    </xf>
    <xf numFmtId="0" fontId="22" fillId="0" borderId="7" xfId="0" quotePrefix="1" applyFont="1" applyFill="1" applyBorder="1" applyAlignment="1" applyProtection="1">
      <alignment horizontal="center" vertical="center" wrapText="1"/>
    </xf>
    <xf numFmtId="0" fontId="22" fillId="0" borderId="6" xfId="0" quotePrefix="1" applyFont="1" applyFill="1" applyBorder="1" applyAlignment="1" applyProtection="1">
      <alignment horizontal="center" vertical="center" wrapText="1"/>
    </xf>
    <xf numFmtId="0" fontId="22" fillId="0" borderId="2" xfId="0" quotePrefix="1" applyFont="1" applyFill="1" applyBorder="1" applyAlignment="1" applyProtection="1">
      <alignment horizontal="center" vertical="center" wrapText="1"/>
    </xf>
    <xf numFmtId="0" fontId="22" fillId="0" borderId="5" xfId="0" quotePrefix="1" applyFont="1" applyFill="1" applyBorder="1" applyAlignment="1" applyProtection="1">
      <alignment horizontal="center" vertical="center" wrapText="1"/>
    </xf>
    <xf numFmtId="0" fontId="22" fillId="0" borderId="1" xfId="0" quotePrefix="1" applyFont="1" applyFill="1" applyBorder="1" applyAlignment="1" applyProtection="1">
      <alignment horizontal="center" vertical="center" wrapText="1"/>
    </xf>
    <xf numFmtId="0" fontId="22" fillId="0" borderId="4" xfId="0" applyFont="1" applyFill="1" applyBorder="1" applyAlignment="1" applyProtection="1">
      <alignment horizontal="center" vertical="center"/>
    </xf>
    <xf numFmtId="0" fontId="22" fillId="0" borderId="7" xfId="0" applyFont="1" applyFill="1" applyBorder="1" applyAlignment="1" applyProtection="1">
      <alignment horizontal="center" vertical="center"/>
    </xf>
    <xf numFmtId="0" fontId="22" fillId="0" borderId="6" xfId="0" applyFont="1" applyFill="1" applyBorder="1" applyAlignment="1" applyProtection="1">
      <alignment horizontal="center" vertical="center"/>
    </xf>
    <xf numFmtId="0" fontId="22" fillId="0" borderId="2" xfId="0" applyFont="1" applyFill="1" applyBorder="1" applyAlignment="1" applyProtection="1">
      <alignment horizontal="center" vertical="center"/>
    </xf>
    <xf numFmtId="0" fontId="22" fillId="0" borderId="5" xfId="0" applyFont="1" applyFill="1" applyBorder="1" applyAlignment="1" applyProtection="1">
      <alignment horizontal="center" vertical="center"/>
    </xf>
    <xf numFmtId="0" fontId="22" fillId="0" borderId="1" xfId="0" applyFont="1" applyFill="1" applyBorder="1" applyAlignment="1" applyProtection="1">
      <alignment horizontal="center" vertical="center"/>
    </xf>
    <xf numFmtId="14" fontId="24" fillId="0" borderId="0" xfId="0" applyNumberFormat="1" applyFont="1" applyBorder="1" applyAlignment="1" applyProtection="1">
      <alignment horizontal="center" vertical="center" wrapText="1"/>
    </xf>
    <xf numFmtId="0" fontId="24" fillId="0" borderId="0" xfId="0" applyFont="1" applyBorder="1" applyAlignment="1" applyProtection="1">
      <alignment horizontal="center" vertical="center" wrapText="1"/>
    </xf>
    <xf numFmtId="14" fontId="9" fillId="0" borderId="0" xfId="0" applyNumberFormat="1" applyFont="1" applyAlignment="1" applyProtection="1">
      <alignment horizontal="left" vertical="center"/>
    </xf>
    <xf numFmtId="0" fontId="9" fillId="0" borderId="0" xfId="0" applyFont="1" applyAlignment="1" applyProtection="1">
      <alignment horizontal="left" vertical="center"/>
    </xf>
    <xf numFmtId="14" fontId="22" fillId="0" borderId="9" xfId="1" applyNumberFormat="1" applyFont="1" applyFill="1" applyBorder="1" applyAlignment="1" applyProtection="1">
      <alignment horizontal="center" vertical="center" wrapText="1"/>
      <protection locked="0"/>
    </xf>
    <xf numFmtId="0" fontId="22" fillId="0" borderId="0" xfId="1" applyNumberFormat="1" applyFont="1" applyFill="1" applyBorder="1" applyAlignment="1" applyProtection="1">
      <alignment horizontal="center" vertical="center" wrapText="1"/>
      <protection locked="0"/>
    </xf>
    <xf numFmtId="0" fontId="22" fillId="0" borderId="10" xfId="1" applyNumberFormat="1" applyFont="1" applyFill="1" applyBorder="1" applyAlignment="1" applyProtection="1">
      <alignment horizontal="center" vertical="center" wrapText="1"/>
      <protection locked="0"/>
    </xf>
    <xf numFmtId="0" fontId="22" fillId="0" borderId="2" xfId="1" applyNumberFormat="1" applyFont="1" applyFill="1" applyBorder="1" applyAlignment="1" applyProtection="1">
      <alignment horizontal="center" vertical="center" wrapText="1"/>
      <protection locked="0"/>
    </xf>
    <xf numFmtId="0" fontId="22" fillId="0" borderId="5" xfId="1" applyNumberFormat="1" applyFont="1" applyFill="1" applyBorder="1" applyAlignment="1" applyProtection="1">
      <alignment horizontal="center" vertical="center" wrapText="1"/>
      <protection locked="0"/>
    </xf>
    <xf numFmtId="0" fontId="22" fillId="0" borderId="1" xfId="1" applyNumberFormat="1" applyFont="1" applyFill="1" applyBorder="1" applyAlignment="1" applyProtection="1">
      <alignment horizontal="center" vertical="center" wrapText="1"/>
      <protection locked="0"/>
    </xf>
    <xf numFmtId="14" fontId="22" fillId="0" borderId="3" xfId="0" applyNumberFormat="1" applyFont="1" applyBorder="1" applyAlignment="1" applyProtection="1">
      <alignment horizontal="center" vertical="center" wrapText="1"/>
      <protection locked="0"/>
    </xf>
    <xf numFmtId="14" fontId="22" fillId="0" borderId="3" xfId="0" applyNumberFormat="1" applyFont="1" applyBorder="1" applyAlignment="1" applyProtection="1">
      <alignment horizontal="center" vertical="center"/>
      <protection locked="0"/>
    </xf>
    <xf numFmtId="1" fontId="22" fillId="5" borderId="4" xfId="1" applyNumberFormat="1" applyFont="1" applyFill="1" applyBorder="1" applyAlignment="1" applyProtection="1">
      <alignment horizontal="center" vertical="center" wrapText="1"/>
      <protection locked="0"/>
    </xf>
    <xf numFmtId="1" fontId="22" fillId="5" borderId="7" xfId="1" applyNumberFormat="1" applyFont="1" applyFill="1" applyBorder="1" applyAlignment="1" applyProtection="1">
      <alignment horizontal="center" vertical="center" wrapText="1"/>
      <protection locked="0"/>
    </xf>
    <xf numFmtId="1" fontId="22" fillId="5" borderId="6" xfId="1" applyNumberFormat="1" applyFont="1" applyFill="1" applyBorder="1" applyAlignment="1" applyProtection="1">
      <alignment horizontal="center" vertical="center" wrapText="1"/>
      <protection locked="0"/>
    </xf>
    <xf numFmtId="1" fontId="22" fillId="5" borderId="9" xfId="1" applyNumberFormat="1" applyFont="1" applyFill="1" applyBorder="1" applyAlignment="1" applyProtection="1">
      <alignment horizontal="center" vertical="center" wrapText="1"/>
      <protection locked="0"/>
    </xf>
    <xf numFmtId="1" fontId="22" fillId="5" borderId="0" xfId="1" applyNumberFormat="1" applyFont="1" applyFill="1" applyBorder="1" applyAlignment="1" applyProtection="1">
      <alignment horizontal="center" vertical="center" wrapText="1"/>
      <protection locked="0"/>
    </xf>
    <xf numFmtId="1" fontId="22" fillId="5" borderId="10" xfId="1" applyNumberFormat="1" applyFont="1" applyFill="1" applyBorder="1" applyAlignment="1" applyProtection="1">
      <alignment horizontal="center" vertical="center" wrapText="1"/>
      <protection locked="0"/>
    </xf>
    <xf numFmtId="1" fontId="22" fillId="5" borderId="2" xfId="1" applyNumberFormat="1" applyFont="1" applyFill="1" applyBorder="1" applyAlignment="1" applyProtection="1">
      <alignment horizontal="center" vertical="center" wrapText="1"/>
      <protection locked="0"/>
    </xf>
    <xf numFmtId="1" fontId="22" fillId="5" borderId="5" xfId="1" applyNumberFormat="1" applyFont="1" applyFill="1" applyBorder="1" applyAlignment="1" applyProtection="1">
      <alignment horizontal="center" vertical="center" wrapText="1"/>
      <protection locked="0"/>
    </xf>
    <xf numFmtId="1" fontId="22" fillId="5" borderId="1" xfId="1" applyNumberFormat="1" applyFont="1" applyFill="1" applyBorder="1" applyAlignment="1" applyProtection="1">
      <alignment horizontal="center" vertical="center" wrapText="1"/>
      <protection locked="0"/>
    </xf>
    <xf numFmtId="14" fontId="22" fillId="5" borderId="9" xfId="1" applyNumberFormat="1" applyFont="1" applyFill="1" applyBorder="1" applyAlignment="1" applyProtection="1">
      <alignment horizontal="center" vertical="center" wrapText="1"/>
      <protection locked="0"/>
    </xf>
    <xf numFmtId="0" fontId="22" fillId="5" borderId="0" xfId="1" applyNumberFormat="1" applyFont="1" applyFill="1" applyBorder="1" applyAlignment="1" applyProtection="1">
      <alignment horizontal="center" vertical="center" wrapText="1"/>
      <protection locked="0"/>
    </xf>
    <xf numFmtId="0" fontId="22" fillId="5" borderId="10" xfId="1" applyNumberFormat="1" applyFont="1" applyFill="1" applyBorder="1" applyAlignment="1" applyProtection="1">
      <alignment horizontal="center" vertical="center" wrapText="1"/>
      <protection locked="0"/>
    </xf>
    <xf numFmtId="0" fontId="22" fillId="5" borderId="2" xfId="1" applyNumberFormat="1" applyFont="1" applyFill="1" applyBorder="1" applyAlignment="1" applyProtection="1">
      <alignment horizontal="center" vertical="center" wrapText="1"/>
      <protection locked="0"/>
    </xf>
    <xf numFmtId="0" fontId="22" fillId="5" borderId="5" xfId="1" applyNumberFormat="1" applyFont="1" applyFill="1" applyBorder="1" applyAlignment="1" applyProtection="1">
      <alignment horizontal="center" vertical="center" wrapText="1"/>
      <protection locked="0"/>
    </xf>
    <xf numFmtId="0" fontId="22" fillId="5" borderId="1" xfId="1" applyNumberFormat="1" applyFont="1" applyFill="1" applyBorder="1" applyAlignment="1" applyProtection="1">
      <alignment horizontal="center" vertical="center" wrapText="1"/>
      <protection locked="0"/>
    </xf>
    <xf numFmtId="12" fontId="22" fillId="0" borderId="7" xfId="0" applyNumberFormat="1" applyFont="1" applyFill="1" applyBorder="1" applyAlignment="1" applyProtection="1">
      <alignment horizontal="center" vertical="center"/>
      <protection locked="0"/>
    </xf>
    <xf numFmtId="12" fontId="22" fillId="0" borderId="0" xfId="0" applyNumberFormat="1" applyFont="1" applyFill="1" applyBorder="1" applyAlignment="1" applyProtection="1">
      <alignment horizontal="center" vertical="center"/>
      <protection locked="0"/>
    </xf>
    <xf numFmtId="0" fontId="26" fillId="0" borderId="0" xfId="0" quotePrefix="1" applyFont="1" applyFill="1" applyBorder="1" applyAlignment="1" applyProtection="1">
      <alignment horizontal="center" vertical="center" wrapText="1"/>
      <protection locked="0"/>
    </xf>
    <xf numFmtId="14" fontId="22" fillId="0" borderId="0" xfId="0" applyNumberFormat="1" applyFont="1" applyBorder="1" applyAlignment="1" applyProtection="1">
      <alignment horizontal="center" vertical="center" wrapText="1"/>
      <protection locked="0"/>
    </xf>
    <xf numFmtId="14" fontId="22" fillId="0" borderId="0" xfId="0" applyNumberFormat="1" applyFont="1" applyBorder="1" applyAlignment="1" applyProtection="1">
      <alignment horizontal="center" vertical="center"/>
      <protection locked="0"/>
    </xf>
    <xf numFmtId="0" fontId="26" fillId="0" borderId="7" xfId="0" quotePrefix="1" applyFont="1" applyFill="1" applyBorder="1" applyAlignment="1" applyProtection="1">
      <alignment horizontal="center" vertical="center" wrapText="1"/>
      <protection locked="0"/>
    </xf>
    <xf numFmtId="14" fontId="22" fillId="0" borderId="7" xfId="0" applyNumberFormat="1" applyFont="1" applyBorder="1" applyAlignment="1" applyProtection="1">
      <alignment horizontal="center" vertical="center" wrapText="1"/>
      <protection locked="0"/>
    </xf>
    <xf numFmtId="14" fontId="22" fillId="0" borderId="0" xfId="1" applyNumberFormat="1" applyFont="1" applyFill="1" applyBorder="1" applyAlignment="1" applyProtection="1">
      <alignment horizontal="center" vertical="center" wrapText="1"/>
      <protection locked="0"/>
    </xf>
  </cellXfs>
  <cellStyles count="4">
    <cellStyle name="Normal" xfId="0" builtinId="0"/>
    <cellStyle name="Normal 2" xfId="1"/>
    <cellStyle name="Normal 3" xfId="2"/>
    <cellStyle name="Normal 4" xfId="3"/>
  </cellStyles>
  <dxfs count="924">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ill>
        <patternFill>
          <bgColor theme="5" tint="0.79998168889431442"/>
        </patternFill>
      </fill>
      <border>
        <left style="thin">
          <color rgb="FFFF0000"/>
        </left>
        <right style="thin">
          <color rgb="FFFF0000"/>
        </right>
        <top style="thin">
          <color rgb="FFFF0000"/>
        </top>
        <bottom style="thin">
          <color rgb="FFFF0000"/>
        </bottom>
        <vertical/>
        <horizontal/>
      </border>
    </dxf>
    <dxf>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ill>
        <patternFill>
          <bgColor theme="5" tint="0.79998168889431442"/>
        </patternFill>
      </fill>
      <border>
        <left style="thin">
          <color rgb="FFFF0000"/>
        </left>
        <right style="thin">
          <color rgb="FFFF0000"/>
        </right>
        <top style="thin">
          <color rgb="FFFF0000"/>
        </top>
        <bottom style="thin">
          <color rgb="FFFF0000"/>
        </bottom>
        <vertical/>
        <horizontal/>
      </border>
    </dxf>
    <dxf>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ill>
        <patternFill>
          <bgColor theme="5" tint="0.79998168889431442"/>
        </patternFill>
      </fill>
      <border>
        <left style="thin">
          <color rgb="FFFF0000"/>
        </left>
        <right style="thin">
          <color rgb="FFFF0000"/>
        </right>
        <top style="thin">
          <color rgb="FFFF0000"/>
        </top>
        <bottom style="thin">
          <color rgb="FFFF0000"/>
        </bottom>
        <vertical/>
        <horizontal/>
      </border>
    </dxf>
    <dxf>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ill>
        <patternFill>
          <bgColor theme="5" tint="0.79998168889431442"/>
        </patternFill>
      </fill>
      <border>
        <left style="thin">
          <color rgb="FFFF0000"/>
        </left>
        <right style="thin">
          <color rgb="FFFF0000"/>
        </right>
        <top style="thin">
          <color rgb="FFFF0000"/>
        </top>
        <bottom style="thin">
          <color rgb="FFFF0000"/>
        </bottom>
        <vertical/>
        <horizontal/>
      </border>
    </dxf>
    <dxf>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ill>
        <patternFill>
          <bgColor theme="5" tint="0.79998168889431442"/>
        </patternFill>
      </fill>
      <border>
        <left style="thin">
          <color rgb="FFFF0000"/>
        </left>
        <right style="thin">
          <color rgb="FFFF0000"/>
        </right>
        <top style="thin">
          <color rgb="FFFF0000"/>
        </top>
        <bottom style="thin">
          <color rgb="FFFF0000"/>
        </bottom>
        <vertical/>
        <horizontal/>
      </border>
    </dxf>
    <dxf>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ill>
        <patternFill>
          <bgColor theme="5" tint="0.79998168889431442"/>
        </patternFill>
      </fill>
      <border>
        <left style="thin">
          <color rgb="FFFF0000"/>
        </left>
        <right style="thin">
          <color rgb="FFFF0000"/>
        </right>
        <top style="thin">
          <color rgb="FFFF0000"/>
        </top>
        <bottom style="thin">
          <color rgb="FFFF0000"/>
        </bottom>
        <vertical/>
        <horizontal/>
      </border>
    </dxf>
    <dxf>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ill>
        <patternFill>
          <bgColor theme="5" tint="0.79998168889431442"/>
        </patternFill>
      </fill>
      <border>
        <left style="thin">
          <color rgb="FFFF0000"/>
        </left>
        <right style="thin">
          <color rgb="FFFF0000"/>
        </right>
        <top style="thin">
          <color rgb="FFFF0000"/>
        </top>
        <bottom style="thin">
          <color rgb="FFFF0000"/>
        </bottom>
        <vertical/>
        <horizontal/>
      </border>
    </dxf>
    <dxf>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ill>
        <patternFill>
          <bgColor theme="5" tint="0.79998168889431442"/>
        </patternFill>
      </fill>
      <border>
        <left style="thin">
          <color rgb="FFFF0000"/>
        </left>
        <right style="thin">
          <color rgb="FFFF0000"/>
        </right>
        <top style="thin">
          <color rgb="FFFF0000"/>
        </top>
        <bottom style="thin">
          <color rgb="FFFF0000"/>
        </bottom>
        <vertical/>
        <horizontal/>
      </border>
    </dxf>
    <dxf>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ill>
        <patternFill>
          <bgColor theme="5" tint="0.79998168889431442"/>
        </patternFill>
      </fill>
      <border>
        <left style="thin">
          <color rgb="FFFF0000"/>
        </left>
        <right style="thin">
          <color rgb="FFFF0000"/>
        </right>
        <top style="thin">
          <color rgb="FFFF0000"/>
        </top>
        <bottom style="thin">
          <color rgb="FFFF0000"/>
        </bottom>
        <vertical/>
        <horizontal/>
      </border>
    </dxf>
    <dxf>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ill>
        <patternFill>
          <bgColor theme="5" tint="0.79998168889431442"/>
        </patternFill>
      </fill>
      <border>
        <left style="thin">
          <color rgb="FFFF0000"/>
        </left>
        <right style="thin">
          <color rgb="FFFF0000"/>
        </right>
        <top style="thin">
          <color rgb="FFFF0000"/>
        </top>
        <bottom style="thin">
          <color rgb="FFFF0000"/>
        </bottom>
        <vertical/>
        <horizontal/>
      </border>
    </dxf>
    <dxf>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ill>
        <patternFill>
          <bgColor theme="5" tint="0.79998168889431442"/>
        </patternFill>
      </fill>
      <border>
        <left style="thin">
          <color rgb="FFFF0000"/>
        </left>
        <right style="thin">
          <color rgb="FFFF0000"/>
        </right>
        <top style="thin">
          <color rgb="FFFF0000"/>
        </top>
        <bottom style="thin">
          <color rgb="FFFF0000"/>
        </bottom>
        <vertical/>
        <horizontal/>
      </border>
    </dxf>
    <dxf>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ill>
        <patternFill>
          <bgColor theme="5" tint="0.79998168889431442"/>
        </patternFill>
      </fill>
      <border>
        <left style="thin">
          <color rgb="FFFF0000"/>
        </left>
        <right style="thin">
          <color rgb="FFFF0000"/>
        </right>
        <top style="thin">
          <color rgb="FFFF0000"/>
        </top>
        <bottom style="thin">
          <color rgb="FFFF0000"/>
        </bottom>
        <vertical/>
        <horizontal/>
      </border>
    </dxf>
    <dxf>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ill>
        <patternFill>
          <bgColor theme="5" tint="0.79998168889431442"/>
        </patternFill>
      </fill>
      <border>
        <left style="thin">
          <color rgb="FFFF0000"/>
        </left>
        <right style="thin">
          <color rgb="FFFF0000"/>
        </right>
        <top style="thin">
          <color rgb="FFFF0000"/>
        </top>
        <bottom style="thin">
          <color rgb="FFFF0000"/>
        </bottom>
        <vertical/>
        <horizontal/>
      </border>
    </dxf>
    <dxf>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ill>
        <patternFill>
          <bgColor theme="5" tint="0.79998168889431442"/>
        </patternFill>
      </fill>
      <border>
        <left style="thin">
          <color rgb="FFFF0000"/>
        </left>
        <right style="thin">
          <color rgb="FFFF0000"/>
        </right>
        <top style="thin">
          <color rgb="FFFF0000"/>
        </top>
        <bottom style="thin">
          <color rgb="FFFF0000"/>
        </bottom>
        <vertical/>
        <horizontal/>
      </border>
    </dxf>
    <dxf>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ill>
        <patternFill>
          <bgColor theme="5" tint="0.79998168889431442"/>
        </patternFill>
      </fill>
      <border>
        <left style="thin">
          <color rgb="FFFF0000"/>
        </left>
        <right style="thin">
          <color rgb="FFFF0000"/>
        </right>
        <top style="thin">
          <color rgb="FFFF0000"/>
        </top>
        <bottom style="thin">
          <color rgb="FFFF0000"/>
        </bottom>
        <vertical/>
        <horizontal/>
      </border>
    </dxf>
    <dxf>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ill>
        <patternFill>
          <bgColor theme="5" tint="0.79998168889431442"/>
        </patternFill>
      </fill>
      <border>
        <left style="thin">
          <color rgb="FFFF0000"/>
        </left>
        <right style="thin">
          <color rgb="FFFF0000"/>
        </right>
        <top style="thin">
          <color rgb="FFFF0000"/>
        </top>
        <bottom style="thin">
          <color rgb="FFFF0000"/>
        </bottom>
        <vertical/>
        <horizontal/>
      </border>
    </dxf>
    <dxf>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ill>
        <patternFill>
          <bgColor theme="5" tint="0.79998168889431442"/>
        </patternFill>
      </fill>
      <border>
        <left style="thin">
          <color rgb="FFFF0000"/>
        </left>
        <right style="thin">
          <color rgb="FFFF0000"/>
        </right>
        <top style="thin">
          <color rgb="FFFF0000"/>
        </top>
        <bottom style="thin">
          <color rgb="FFFF0000"/>
        </bottom>
        <vertical/>
        <horizontal/>
      </border>
    </dxf>
    <dxf>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ill>
        <patternFill>
          <bgColor theme="5" tint="0.79998168889431442"/>
        </patternFill>
      </fill>
      <border>
        <left style="thin">
          <color rgb="FFFF0000"/>
        </left>
        <right style="thin">
          <color rgb="FFFF0000"/>
        </right>
        <top style="thin">
          <color rgb="FFFF0000"/>
        </top>
        <bottom style="thin">
          <color rgb="FFFF0000"/>
        </bottom>
        <vertical/>
        <horizontal/>
      </border>
    </dxf>
    <dxf>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ill>
        <patternFill>
          <bgColor theme="5" tint="0.79998168889431442"/>
        </patternFill>
      </fill>
      <border>
        <left style="thin">
          <color rgb="FFFF0000"/>
        </left>
        <right style="thin">
          <color rgb="FFFF0000"/>
        </right>
        <top style="thin">
          <color rgb="FFFF0000"/>
        </top>
        <bottom style="thin">
          <color rgb="FFFF0000"/>
        </bottom>
        <vertical/>
        <horizontal/>
      </border>
    </dxf>
    <dxf>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ill>
        <patternFill>
          <bgColor theme="5" tint="0.79998168889431442"/>
        </patternFill>
      </fill>
      <border>
        <left style="thin">
          <color rgb="FFFF0000"/>
        </left>
        <right style="thin">
          <color rgb="FFFF0000"/>
        </right>
        <top style="thin">
          <color rgb="FFFF0000"/>
        </top>
        <bottom style="thin">
          <color rgb="FFFF0000"/>
        </bottom>
        <vertical/>
        <horizontal/>
      </border>
    </dxf>
    <dxf>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ill>
        <patternFill>
          <bgColor theme="5" tint="0.79998168889431442"/>
        </patternFill>
      </fill>
      <border>
        <left style="thin">
          <color rgb="FFFF0000"/>
        </left>
        <right style="thin">
          <color rgb="FFFF0000"/>
        </right>
        <top style="thin">
          <color rgb="FFFF0000"/>
        </top>
        <bottom style="thin">
          <color rgb="FFFF0000"/>
        </bottom>
        <vertical/>
        <horizontal/>
      </border>
    </dxf>
    <dxf>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ill>
        <patternFill>
          <bgColor theme="5" tint="0.79998168889431442"/>
        </patternFill>
      </fill>
      <border>
        <left style="thin">
          <color rgb="FFFF0000"/>
        </left>
        <right style="thin">
          <color rgb="FFFF0000"/>
        </right>
        <top style="thin">
          <color rgb="FFFF0000"/>
        </top>
        <bottom style="thin">
          <color rgb="FFFF0000"/>
        </bottom>
        <vertical/>
        <horizontal/>
      </border>
    </dxf>
    <dxf>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ill>
        <patternFill>
          <bgColor theme="5" tint="0.79998168889431442"/>
        </patternFill>
      </fill>
      <border>
        <left style="thin">
          <color rgb="FFFF0000"/>
        </left>
        <right style="thin">
          <color rgb="FFFF0000"/>
        </right>
        <top style="thin">
          <color rgb="FFFF0000"/>
        </top>
        <bottom style="thin">
          <color rgb="FFFF0000"/>
        </bottom>
        <vertical/>
        <horizontal/>
      </border>
    </dxf>
    <dxf>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ill>
        <patternFill>
          <bgColor theme="5" tint="0.79998168889431442"/>
        </patternFill>
      </fill>
      <border>
        <left style="thin">
          <color rgb="FFFF0000"/>
        </left>
        <right style="thin">
          <color rgb="FFFF0000"/>
        </right>
        <top style="thin">
          <color rgb="FFFF0000"/>
        </top>
        <bottom style="thin">
          <color rgb="FFFF0000"/>
        </bottom>
        <vertical/>
        <horizontal/>
      </border>
    </dxf>
    <dxf>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b/>
        <i val="0"/>
        <color rgb="FFFFFF00"/>
      </font>
      <fill>
        <patternFill>
          <bgColor rgb="FFFFC7CE"/>
        </patternFill>
      </fill>
    </dxf>
    <dxf>
      <font>
        <color rgb="FF9C0006"/>
      </font>
      <fill>
        <patternFill>
          <bgColor rgb="FFFFC7CE"/>
        </patternFill>
      </fill>
    </dxf>
    <dxf>
      <font>
        <color theme="0"/>
      </font>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theme="0"/>
      </font>
      <fill>
        <patternFill>
          <bgColor theme="5" tint="0.79998168889431442"/>
        </patternFill>
      </fill>
      <border>
        <left style="thin">
          <color rgb="FFFF0000"/>
        </left>
        <right style="thin">
          <color rgb="FFFF0000"/>
        </right>
        <top style="thin">
          <color rgb="FFFF0000"/>
        </top>
        <bottom style="thin">
          <color rgb="FFFF0000"/>
        </bottom>
        <vertical/>
        <horizontal/>
      </border>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fill>
        <patternFill>
          <bgColor rgb="FFFFFFCC"/>
        </patternFill>
      </fill>
    </dxf>
    <dxf>
      <fill>
        <patternFill>
          <bgColor rgb="FFFFFFCC"/>
        </patternFill>
      </fill>
    </dxf>
    <dxf>
      <fill>
        <patternFill>
          <bgColor rgb="FFFFFFCC"/>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rgb="FFFFFFCC"/>
        </patternFill>
      </fill>
    </dxf>
  </dxfs>
  <tableStyles count="0" defaultTableStyle="TableStyleMedium2" defaultPivotStyle="PivotStyleLight16"/>
  <colors>
    <mruColors>
      <color rgb="FF003366"/>
      <color rgb="FFFFFFCC"/>
      <color rgb="FF000099"/>
      <color rgb="FFFFE7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pivotCacheDefinition" Target="pivotCache/pivotCacheDefinition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3.jpeg"/><Relationship Id="rId3" Type="http://schemas.openxmlformats.org/officeDocument/2006/relationships/image" Target="../media/image8.png"/><Relationship Id="rId7" Type="http://schemas.openxmlformats.org/officeDocument/2006/relationships/image" Target="../media/image12.jpe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jpeg"/><Relationship Id="rId11" Type="http://schemas.openxmlformats.org/officeDocument/2006/relationships/image" Target="../media/image16.jpeg"/><Relationship Id="rId5" Type="http://schemas.openxmlformats.org/officeDocument/2006/relationships/image" Target="../media/image10.png"/><Relationship Id="rId10" Type="http://schemas.openxmlformats.org/officeDocument/2006/relationships/image" Target="../media/image15.jpeg"/><Relationship Id="rId4" Type="http://schemas.openxmlformats.org/officeDocument/2006/relationships/image" Target="../media/image9.png"/><Relationship Id="rId9" Type="http://schemas.openxmlformats.org/officeDocument/2006/relationships/image" Target="../media/image14.jpeg"/></Relationships>
</file>

<file path=xl/drawings/_rels/drawing5.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2.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2.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2.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2.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2.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2.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2.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2.jpeg"/></Relationships>
</file>

<file path=xl/drawings/drawing1.xml><?xml version="1.0" encoding="utf-8"?>
<xdr:wsDr xmlns:xdr="http://schemas.openxmlformats.org/drawingml/2006/spreadsheetDrawing" xmlns:a="http://schemas.openxmlformats.org/drawingml/2006/main">
  <xdr:twoCellAnchor editAs="oneCell">
    <xdr:from>
      <xdr:col>2</xdr:col>
      <xdr:colOff>76200</xdr:colOff>
      <xdr:row>4</xdr:row>
      <xdr:rowOff>66676</xdr:rowOff>
    </xdr:from>
    <xdr:to>
      <xdr:col>2</xdr:col>
      <xdr:colOff>4419057</xdr:colOff>
      <xdr:row>4</xdr:row>
      <xdr:rowOff>1495426</xdr:rowOff>
    </xdr:to>
    <xdr:pic>
      <xdr:nvPicPr>
        <xdr:cNvPr id="2" name="Imagem 1"/>
        <xdr:cNvPicPr>
          <a:picLocks noChangeAspect="1"/>
        </xdr:cNvPicPr>
      </xdr:nvPicPr>
      <xdr:blipFill rotWithShape="1">
        <a:blip xmlns:r="http://schemas.openxmlformats.org/officeDocument/2006/relationships" r:embed="rId1"/>
        <a:srcRect b="13284"/>
        <a:stretch/>
      </xdr:blipFill>
      <xdr:spPr>
        <a:xfrm>
          <a:off x="5314950" y="828676"/>
          <a:ext cx="4342857" cy="1428750"/>
        </a:xfrm>
        <a:prstGeom prst="rect">
          <a:avLst/>
        </a:prstGeom>
      </xdr:spPr>
    </xdr:pic>
    <xdr:clientData/>
  </xdr:twoCellAnchor>
  <xdr:twoCellAnchor editAs="oneCell">
    <xdr:from>
      <xdr:col>2</xdr:col>
      <xdr:colOff>168090</xdr:colOff>
      <xdr:row>5</xdr:row>
      <xdr:rowOff>33618</xdr:rowOff>
    </xdr:from>
    <xdr:to>
      <xdr:col>2</xdr:col>
      <xdr:colOff>4572000</xdr:colOff>
      <xdr:row>5</xdr:row>
      <xdr:rowOff>2306253</xdr:rowOff>
    </xdr:to>
    <xdr:pic>
      <xdr:nvPicPr>
        <xdr:cNvPr id="3" name="Imagem 2"/>
        <xdr:cNvPicPr>
          <a:picLocks noChangeAspect="1"/>
        </xdr:cNvPicPr>
      </xdr:nvPicPr>
      <xdr:blipFill rotWithShape="1">
        <a:blip xmlns:r="http://schemas.openxmlformats.org/officeDocument/2006/relationships" r:embed="rId2"/>
        <a:srcRect l="45321" t="-521" r="19792" b="68514"/>
        <a:stretch/>
      </xdr:blipFill>
      <xdr:spPr>
        <a:xfrm>
          <a:off x="5406840" y="2395818"/>
          <a:ext cx="4403910" cy="227263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154781</xdr:colOff>
      <xdr:row>38</xdr:row>
      <xdr:rowOff>35720</xdr:rowOff>
    </xdr:from>
    <xdr:to>
      <xdr:col>21</xdr:col>
      <xdr:colOff>101718</xdr:colOff>
      <xdr:row>40</xdr:row>
      <xdr:rowOff>26345</xdr:rowOff>
    </xdr:to>
    <xdr:sp macro="" textlink="">
      <xdr:nvSpPr>
        <xdr:cNvPr id="2" name="CaixaDeTexto 1">
          <a:extLst>
            <a:ext uri="{FF2B5EF4-FFF2-40B4-BE49-F238E27FC236}">
              <a16:creationId xmlns="" xmlns:a16="http://schemas.microsoft.com/office/drawing/2014/main" id="{00000000-0008-0000-0800-000002000000}"/>
            </a:ext>
          </a:extLst>
        </xdr:cNvPr>
        <xdr:cNvSpPr txBox="1"/>
      </xdr:nvSpPr>
      <xdr:spPr>
        <a:xfrm>
          <a:off x="1173956" y="9722645"/>
          <a:ext cx="5338087" cy="333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indent="0" algn="ctr" defTabSz="914400" eaLnBrk="1" fontAlgn="auto" latinLnBrk="0" hangingPunct="1">
            <a:lnSpc>
              <a:spcPct val="100000"/>
            </a:lnSpc>
            <a:spcBef>
              <a:spcPts val="0"/>
            </a:spcBef>
            <a:spcAft>
              <a:spcPts val="0"/>
            </a:spcAft>
            <a:buClrTx/>
            <a:buSzTx/>
            <a:buFontTx/>
            <a:buNone/>
            <a:tabLst/>
          </a:pPr>
          <a:r>
            <a:rPr lang="pt-BR" sz="750">
              <a:solidFill>
                <a:schemeClr val="tx1"/>
              </a:solidFill>
              <a:effectLst/>
              <a:latin typeface="Times New Roman" panose="02020603050405020304" pitchFamily="18" charset="0"/>
              <a:ea typeface="+mn-ea"/>
              <a:cs typeface="Times New Roman" panose="02020603050405020304" pitchFamily="18" charset="0"/>
            </a:rPr>
            <a:t>O OCAN - ORGANISMO CERTIFICAÇÃO AVALIAÇÃO NACIONAL LTDA, </a:t>
          </a:r>
          <a:r>
            <a:rPr lang="pt-BR" sz="750" baseline="0">
              <a:solidFill>
                <a:schemeClr val="tx1"/>
              </a:solidFill>
              <a:effectLst/>
              <a:latin typeface="Times New Roman" panose="02020603050405020304" pitchFamily="18" charset="0"/>
              <a:ea typeface="+mn-ea"/>
              <a:cs typeface="Times New Roman" panose="02020603050405020304" pitchFamily="18" charset="0"/>
            </a:rPr>
            <a:t> </a:t>
          </a:r>
          <a:r>
            <a:rPr lang="pt-BR" sz="750">
              <a:solidFill>
                <a:schemeClr val="tx1"/>
              </a:solidFill>
              <a:effectLst/>
              <a:latin typeface="Times New Roman" panose="02020603050405020304" pitchFamily="18" charset="0"/>
              <a:ea typeface="+mn-ea"/>
              <a:cs typeface="Times New Roman" panose="02020603050405020304" pitchFamily="18" charset="0"/>
            </a:rPr>
            <a:t>C.N.P.J.: 22.061.248/0001-03, sediado em Osasco/SP, </a:t>
          </a:r>
        </a:p>
        <a:p>
          <a:pPr marL="0" marR="0" indent="0" algn="ctr" defTabSz="914400" eaLnBrk="1" fontAlgn="auto" latinLnBrk="0" hangingPunct="1">
            <a:lnSpc>
              <a:spcPct val="100000"/>
            </a:lnSpc>
            <a:spcBef>
              <a:spcPts val="0"/>
            </a:spcBef>
            <a:spcAft>
              <a:spcPts val="0"/>
            </a:spcAft>
            <a:buClrTx/>
            <a:buSzTx/>
            <a:buFontTx/>
            <a:buNone/>
            <a:tabLst/>
          </a:pPr>
          <a:r>
            <a:rPr lang="pt-BR" sz="750">
              <a:solidFill>
                <a:schemeClr val="tx1"/>
              </a:solidFill>
              <a:effectLst/>
              <a:latin typeface="Times New Roman" panose="02020603050405020304" pitchFamily="18" charset="0"/>
              <a:ea typeface="+mn-ea"/>
              <a:cs typeface="Times New Roman" panose="02020603050405020304" pitchFamily="18" charset="0"/>
            </a:rPr>
            <a:t>à Avenida dos Autonomistas, Nº 896, </a:t>
          </a:r>
          <a:r>
            <a:rPr lang="pt-BR" sz="750" baseline="0">
              <a:solidFill>
                <a:schemeClr val="tx1"/>
              </a:solidFill>
              <a:effectLst/>
              <a:latin typeface="Times New Roman" panose="02020603050405020304" pitchFamily="18" charset="0"/>
              <a:ea typeface="+mn-ea"/>
              <a:cs typeface="Times New Roman" panose="02020603050405020304" pitchFamily="18" charset="0"/>
            </a:rPr>
            <a:t> </a:t>
          </a:r>
          <a:r>
            <a:rPr lang="pt-BR" sz="750">
              <a:solidFill>
                <a:schemeClr val="tx1"/>
              </a:solidFill>
              <a:effectLst/>
              <a:latin typeface="Times New Roman" panose="02020603050405020304" pitchFamily="18" charset="0"/>
              <a:ea typeface="+mn-ea"/>
              <a:cs typeface="Times New Roman" panose="02020603050405020304" pitchFamily="18" charset="0"/>
            </a:rPr>
            <a:t>Andar 17 – Salas 1703 e 1704 – Torre Santorini – Vila Yara - CEP: 06020-010</a:t>
          </a:r>
          <a:endParaRPr kumimoji="0" lang="pt-BR" sz="750" b="1" i="1" u="none" strike="noStrike" kern="0" cap="none" spc="0" normalizeH="0" baseline="0" noProof="0">
            <a:ln>
              <a:noFill/>
            </a:ln>
            <a:solidFill>
              <a:prstClr val="black"/>
            </a:solidFill>
            <a:effectLst/>
            <a:uLnTx/>
            <a:uFillTx/>
            <a:latin typeface="Times New Roman" panose="02020603050405020304" pitchFamily="18" charset="0"/>
            <a:ea typeface="+mn-ea"/>
            <a:cs typeface="Times New Roman" panose="02020603050405020304" pitchFamily="18"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154781</xdr:colOff>
      <xdr:row>38</xdr:row>
      <xdr:rowOff>35720</xdr:rowOff>
    </xdr:from>
    <xdr:to>
      <xdr:col>21</xdr:col>
      <xdr:colOff>101718</xdr:colOff>
      <xdr:row>40</xdr:row>
      <xdr:rowOff>26345</xdr:rowOff>
    </xdr:to>
    <xdr:sp macro="" textlink="">
      <xdr:nvSpPr>
        <xdr:cNvPr id="2" name="CaixaDeTexto 1">
          <a:extLst>
            <a:ext uri="{FF2B5EF4-FFF2-40B4-BE49-F238E27FC236}">
              <a16:creationId xmlns="" xmlns:a16="http://schemas.microsoft.com/office/drawing/2014/main" id="{00000000-0008-0000-0800-000002000000}"/>
            </a:ext>
          </a:extLst>
        </xdr:cNvPr>
        <xdr:cNvSpPr txBox="1"/>
      </xdr:nvSpPr>
      <xdr:spPr>
        <a:xfrm>
          <a:off x="1173956" y="9722645"/>
          <a:ext cx="5338087" cy="333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indent="0" algn="ctr" defTabSz="914400" eaLnBrk="1" fontAlgn="auto" latinLnBrk="0" hangingPunct="1">
            <a:lnSpc>
              <a:spcPct val="100000"/>
            </a:lnSpc>
            <a:spcBef>
              <a:spcPts val="0"/>
            </a:spcBef>
            <a:spcAft>
              <a:spcPts val="0"/>
            </a:spcAft>
            <a:buClrTx/>
            <a:buSzTx/>
            <a:buFontTx/>
            <a:buNone/>
            <a:tabLst/>
          </a:pPr>
          <a:r>
            <a:rPr lang="pt-BR" sz="750">
              <a:solidFill>
                <a:schemeClr val="tx1"/>
              </a:solidFill>
              <a:effectLst/>
              <a:latin typeface="Times New Roman" panose="02020603050405020304" pitchFamily="18" charset="0"/>
              <a:ea typeface="+mn-ea"/>
              <a:cs typeface="Times New Roman" panose="02020603050405020304" pitchFamily="18" charset="0"/>
            </a:rPr>
            <a:t>O OCAN - ORGANISMO CERTIFICAÇÃO AVALIAÇÃO NACIONAL LTDA, </a:t>
          </a:r>
          <a:r>
            <a:rPr lang="pt-BR" sz="750" baseline="0">
              <a:solidFill>
                <a:schemeClr val="tx1"/>
              </a:solidFill>
              <a:effectLst/>
              <a:latin typeface="Times New Roman" panose="02020603050405020304" pitchFamily="18" charset="0"/>
              <a:ea typeface="+mn-ea"/>
              <a:cs typeface="Times New Roman" panose="02020603050405020304" pitchFamily="18" charset="0"/>
            </a:rPr>
            <a:t> </a:t>
          </a:r>
          <a:r>
            <a:rPr lang="pt-BR" sz="750">
              <a:solidFill>
                <a:schemeClr val="tx1"/>
              </a:solidFill>
              <a:effectLst/>
              <a:latin typeface="Times New Roman" panose="02020603050405020304" pitchFamily="18" charset="0"/>
              <a:ea typeface="+mn-ea"/>
              <a:cs typeface="Times New Roman" panose="02020603050405020304" pitchFamily="18" charset="0"/>
            </a:rPr>
            <a:t>C.N.P.J.: 22.061.248/0001-03, sediado em Osasco/SP, </a:t>
          </a:r>
        </a:p>
        <a:p>
          <a:pPr marL="0" marR="0" indent="0" algn="ctr" defTabSz="914400" eaLnBrk="1" fontAlgn="auto" latinLnBrk="0" hangingPunct="1">
            <a:lnSpc>
              <a:spcPct val="100000"/>
            </a:lnSpc>
            <a:spcBef>
              <a:spcPts val="0"/>
            </a:spcBef>
            <a:spcAft>
              <a:spcPts val="0"/>
            </a:spcAft>
            <a:buClrTx/>
            <a:buSzTx/>
            <a:buFontTx/>
            <a:buNone/>
            <a:tabLst/>
          </a:pPr>
          <a:r>
            <a:rPr lang="pt-BR" sz="750">
              <a:solidFill>
                <a:schemeClr val="tx1"/>
              </a:solidFill>
              <a:effectLst/>
              <a:latin typeface="Times New Roman" panose="02020603050405020304" pitchFamily="18" charset="0"/>
              <a:ea typeface="+mn-ea"/>
              <a:cs typeface="Times New Roman" panose="02020603050405020304" pitchFamily="18" charset="0"/>
            </a:rPr>
            <a:t>à Avenida dos Autonomistas, Nº 896, </a:t>
          </a:r>
          <a:r>
            <a:rPr lang="pt-BR" sz="750" baseline="0">
              <a:solidFill>
                <a:schemeClr val="tx1"/>
              </a:solidFill>
              <a:effectLst/>
              <a:latin typeface="Times New Roman" panose="02020603050405020304" pitchFamily="18" charset="0"/>
              <a:ea typeface="+mn-ea"/>
              <a:cs typeface="Times New Roman" panose="02020603050405020304" pitchFamily="18" charset="0"/>
            </a:rPr>
            <a:t> </a:t>
          </a:r>
          <a:r>
            <a:rPr lang="pt-BR" sz="750">
              <a:solidFill>
                <a:schemeClr val="tx1"/>
              </a:solidFill>
              <a:effectLst/>
              <a:latin typeface="Times New Roman" panose="02020603050405020304" pitchFamily="18" charset="0"/>
              <a:ea typeface="+mn-ea"/>
              <a:cs typeface="Times New Roman" panose="02020603050405020304" pitchFamily="18" charset="0"/>
            </a:rPr>
            <a:t>Andar 17 – Salas 1703 e 1704 – Torre Santorini – Vila Yara - CEP: 06020-010</a:t>
          </a:r>
          <a:endParaRPr kumimoji="0" lang="pt-BR" sz="750" b="1" i="1" u="none" strike="noStrike" kern="0" cap="none" spc="0" normalizeH="0" baseline="0" noProof="0">
            <a:ln>
              <a:noFill/>
            </a:ln>
            <a:solidFill>
              <a:prstClr val="black"/>
            </a:solidFill>
            <a:effectLst/>
            <a:uLnTx/>
            <a:uFillTx/>
            <a:latin typeface="Times New Roman" panose="02020603050405020304" pitchFamily="18" charset="0"/>
            <a:ea typeface="+mn-ea"/>
            <a:cs typeface="Times New Roman" panose="02020603050405020304" pitchFamily="18"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154781</xdr:colOff>
      <xdr:row>38</xdr:row>
      <xdr:rowOff>35720</xdr:rowOff>
    </xdr:from>
    <xdr:to>
      <xdr:col>21</xdr:col>
      <xdr:colOff>101718</xdr:colOff>
      <xdr:row>40</xdr:row>
      <xdr:rowOff>26345</xdr:rowOff>
    </xdr:to>
    <xdr:sp macro="" textlink="">
      <xdr:nvSpPr>
        <xdr:cNvPr id="2" name="CaixaDeTexto 1">
          <a:extLst>
            <a:ext uri="{FF2B5EF4-FFF2-40B4-BE49-F238E27FC236}">
              <a16:creationId xmlns="" xmlns:a16="http://schemas.microsoft.com/office/drawing/2014/main" id="{00000000-0008-0000-0800-000002000000}"/>
            </a:ext>
          </a:extLst>
        </xdr:cNvPr>
        <xdr:cNvSpPr txBox="1"/>
      </xdr:nvSpPr>
      <xdr:spPr>
        <a:xfrm>
          <a:off x="1173956" y="9722645"/>
          <a:ext cx="5338087" cy="333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indent="0" algn="ctr" defTabSz="914400" eaLnBrk="1" fontAlgn="auto" latinLnBrk="0" hangingPunct="1">
            <a:lnSpc>
              <a:spcPct val="100000"/>
            </a:lnSpc>
            <a:spcBef>
              <a:spcPts val="0"/>
            </a:spcBef>
            <a:spcAft>
              <a:spcPts val="0"/>
            </a:spcAft>
            <a:buClrTx/>
            <a:buSzTx/>
            <a:buFontTx/>
            <a:buNone/>
            <a:tabLst/>
          </a:pPr>
          <a:r>
            <a:rPr lang="pt-BR" sz="750">
              <a:solidFill>
                <a:schemeClr val="tx1"/>
              </a:solidFill>
              <a:effectLst/>
              <a:latin typeface="Times New Roman" panose="02020603050405020304" pitchFamily="18" charset="0"/>
              <a:ea typeface="+mn-ea"/>
              <a:cs typeface="Times New Roman" panose="02020603050405020304" pitchFamily="18" charset="0"/>
            </a:rPr>
            <a:t>O OCAN - ORGANISMO CERTIFICAÇÃO AVALIAÇÃO NACIONAL LTDA, </a:t>
          </a:r>
          <a:r>
            <a:rPr lang="pt-BR" sz="750" baseline="0">
              <a:solidFill>
                <a:schemeClr val="tx1"/>
              </a:solidFill>
              <a:effectLst/>
              <a:latin typeface="Times New Roman" panose="02020603050405020304" pitchFamily="18" charset="0"/>
              <a:ea typeface="+mn-ea"/>
              <a:cs typeface="Times New Roman" panose="02020603050405020304" pitchFamily="18" charset="0"/>
            </a:rPr>
            <a:t> </a:t>
          </a:r>
          <a:r>
            <a:rPr lang="pt-BR" sz="750">
              <a:solidFill>
                <a:schemeClr val="tx1"/>
              </a:solidFill>
              <a:effectLst/>
              <a:latin typeface="Times New Roman" panose="02020603050405020304" pitchFamily="18" charset="0"/>
              <a:ea typeface="+mn-ea"/>
              <a:cs typeface="Times New Roman" panose="02020603050405020304" pitchFamily="18" charset="0"/>
            </a:rPr>
            <a:t>C.N.P.J.: 22.061.248/0001-03, sediado em Osasco/SP, </a:t>
          </a:r>
        </a:p>
        <a:p>
          <a:pPr marL="0" marR="0" indent="0" algn="ctr" defTabSz="914400" eaLnBrk="1" fontAlgn="auto" latinLnBrk="0" hangingPunct="1">
            <a:lnSpc>
              <a:spcPct val="100000"/>
            </a:lnSpc>
            <a:spcBef>
              <a:spcPts val="0"/>
            </a:spcBef>
            <a:spcAft>
              <a:spcPts val="0"/>
            </a:spcAft>
            <a:buClrTx/>
            <a:buSzTx/>
            <a:buFontTx/>
            <a:buNone/>
            <a:tabLst/>
          </a:pPr>
          <a:r>
            <a:rPr lang="pt-BR" sz="750">
              <a:solidFill>
                <a:schemeClr val="tx1"/>
              </a:solidFill>
              <a:effectLst/>
              <a:latin typeface="Times New Roman" panose="02020603050405020304" pitchFamily="18" charset="0"/>
              <a:ea typeface="+mn-ea"/>
              <a:cs typeface="Times New Roman" panose="02020603050405020304" pitchFamily="18" charset="0"/>
            </a:rPr>
            <a:t>à Avenida dos Autonomistas, Nº 896, </a:t>
          </a:r>
          <a:r>
            <a:rPr lang="pt-BR" sz="750" baseline="0">
              <a:solidFill>
                <a:schemeClr val="tx1"/>
              </a:solidFill>
              <a:effectLst/>
              <a:latin typeface="Times New Roman" panose="02020603050405020304" pitchFamily="18" charset="0"/>
              <a:ea typeface="+mn-ea"/>
              <a:cs typeface="Times New Roman" panose="02020603050405020304" pitchFamily="18" charset="0"/>
            </a:rPr>
            <a:t> </a:t>
          </a:r>
          <a:r>
            <a:rPr lang="pt-BR" sz="750">
              <a:solidFill>
                <a:schemeClr val="tx1"/>
              </a:solidFill>
              <a:effectLst/>
              <a:latin typeface="Times New Roman" panose="02020603050405020304" pitchFamily="18" charset="0"/>
              <a:ea typeface="+mn-ea"/>
              <a:cs typeface="Times New Roman" panose="02020603050405020304" pitchFamily="18" charset="0"/>
            </a:rPr>
            <a:t>Andar 17 – Salas 1703 e 1704 – Torre Santorini – Vila Yara - CEP: 06020-010</a:t>
          </a:r>
          <a:endParaRPr kumimoji="0" lang="pt-BR" sz="750" b="1" i="1" u="none" strike="noStrike" kern="0" cap="none" spc="0" normalizeH="0" baseline="0" noProof="0">
            <a:ln>
              <a:noFill/>
            </a:ln>
            <a:solidFill>
              <a:prstClr val="black"/>
            </a:solidFill>
            <a:effectLst/>
            <a:uLnTx/>
            <a:uFillTx/>
            <a:latin typeface="Times New Roman" panose="02020603050405020304" pitchFamily="18" charset="0"/>
            <a:ea typeface="+mn-ea"/>
            <a:cs typeface="Times New Roman" panose="02020603050405020304" pitchFamily="18"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154781</xdr:colOff>
      <xdr:row>38</xdr:row>
      <xdr:rowOff>35720</xdr:rowOff>
    </xdr:from>
    <xdr:to>
      <xdr:col>21</xdr:col>
      <xdr:colOff>101718</xdr:colOff>
      <xdr:row>40</xdr:row>
      <xdr:rowOff>26345</xdr:rowOff>
    </xdr:to>
    <xdr:sp macro="" textlink="">
      <xdr:nvSpPr>
        <xdr:cNvPr id="2" name="CaixaDeTexto 1">
          <a:extLst>
            <a:ext uri="{FF2B5EF4-FFF2-40B4-BE49-F238E27FC236}">
              <a16:creationId xmlns="" xmlns:a16="http://schemas.microsoft.com/office/drawing/2014/main" id="{00000000-0008-0000-0800-000002000000}"/>
            </a:ext>
          </a:extLst>
        </xdr:cNvPr>
        <xdr:cNvSpPr txBox="1"/>
      </xdr:nvSpPr>
      <xdr:spPr>
        <a:xfrm>
          <a:off x="1173956" y="9722645"/>
          <a:ext cx="5338087" cy="333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indent="0" algn="ctr" defTabSz="914400" eaLnBrk="1" fontAlgn="auto" latinLnBrk="0" hangingPunct="1">
            <a:lnSpc>
              <a:spcPct val="100000"/>
            </a:lnSpc>
            <a:spcBef>
              <a:spcPts val="0"/>
            </a:spcBef>
            <a:spcAft>
              <a:spcPts val="0"/>
            </a:spcAft>
            <a:buClrTx/>
            <a:buSzTx/>
            <a:buFontTx/>
            <a:buNone/>
            <a:tabLst/>
          </a:pPr>
          <a:r>
            <a:rPr lang="pt-BR" sz="750">
              <a:solidFill>
                <a:schemeClr val="tx1"/>
              </a:solidFill>
              <a:effectLst/>
              <a:latin typeface="Times New Roman" panose="02020603050405020304" pitchFamily="18" charset="0"/>
              <a:ea typeface="+mn-ea"/>
              <a:cs typeface="Times New Roman" panose="02020603050405020304" pitchFamily="18" charset="0"/>
            </a:rPr>
            <a:t>O OCAN - ORGANISMO CERTIFICAÇÃO AVALIAÇÃO NACIONAL LTDA, </a:t>
          </a:r>
          <a:r>
            <a:rPr lang="pt-BR" sz="750" baseline="0">
              <a:solidFill>
                <a:schemeClr val="tx1"/>
              </a:solidFill>
              <a:effectLst/>
              <a:latin typeface="Times New Roman" panose="02020603050405020304" pitchFamily="18" charset="0"/>
              <a:ea typeface="+mn-ea"/>
              <a:cs typeface="Times New Roman" panose="02020603050405020304" pitchFamily="18" charset="0"/>
            </a:rPr>
            <a:t> </a:t>
          </a:r>
          <a:r>
            <a:rPr lang="pt-BR" sz="750">
              <a:solidFill>
                <a:schemeClr val="tx1"/>
              </a:solidFill>
              <a:effectLst/>
              <a:latin typeface="Times New Roman" panose="02020603050405020304" pitchFamily="18" charset="0"/>
              <a:ea typeface="+mn-ea"/>
              <a:cs typeface="Times New Roman" panose="02020603050405020304" pitchFamily="18" charset="0"/>
            </a:rPr>
            <a:t>C.N.P.J.: 22.061.248/0001-03, sediado em Osasco/SP, </a:t>
          </a:r>
        </a:p>
        <a:p>
          <a:pPr marL="0" marR="0" indent="0" algn="ctr" defTabSz="914400" eaLnBrk="1" fontAlgn="auto" latinLnBrk="0" hangingPunct="1">
            <a:lnSpc>
              <a:spcPct val="100000"/>
            </a:lnSpc>
            <a:spcBef>
              <a:spcPts val="0"/>
            </a:spcBef>
            <a:spcAft>
              <a:spcPts val="0"/>
            </a:spcAft>
            <a:buClrTx/>
            <a:buSzTx/>
            <a:buFontTx/>
            <a:buNone/>
            <a:tabLst/>
          </a:pPr>
          <a:r>
            <a:rPr lang="pt-BR" sz="750">
              <a:solidFill>
                <a:schemeClr val="tx1"/>
              </a:solidFill>
              <a:effectLst/>
              <a:latin typeface="Times New Roman" panose="02020603050405020304" pitchFamily="18" charset="0"/>
              <a:ea typeface="+mn-ea"/>
              <a:cs typeface="Times New Roman" panose="02020603050405020304" pitchFamily="18" charset="0"/>
            </a:rPr>
            <a:t>à Avenida dos Autonomistas, Nº 896, </a:t>
          </a:r>
          <a:r>
            <a:rPr lang="pt-BR" sz="750" baseline="0">
              <a:solidFill>
                <a:schemeClr val="tx1"/>
              </a:solidFill>
              <a:effectLst/>
              <a:latin typeface="Times New Roman" panose="02020603050405020304" pitchFamily="18" charset="0"/>
              <a:ea typeface="+mn-ea"/>
              <a:cs typeface="Times New Roman" panose="02020603050405020304" pitchFamily="18" charset="0"/>
            </a:rPr>
            <a:t> </a:t>
          </a:r>
          <a:r>
            <a:rPr lang="pt-BR" sz="750">
              <a:solidFill>
                <a:schemeClr val="tx1"/>
              </a:solidFill>
              <a:effectLst/>
              <a:latin typeface="Times New Roman" panose="02020603050405020304" pitchFamily="18" charset="0"/>
              <a:ea typeface="+mn-ea"/>
              <a:cs typeface="Times New Roman" panose="02020603050405020304" pitchFamily="18" charset="0"/>
            </a:rPr>
            <a:t>Andar 17 – Salas 1703 e 1704 – Torre Santorini – Vila Yara - CEP: 06020-010</a:t>
          </a:r>
          <a:endParaRPr kumimoji="0" lang="pt-BR" sz="750" b="1" i="1" u="none" strike="noStrike" kern="0" cap="none" spc="0" normalizeH="0" baseline="0" noProof="0">
            <a:ln>
              <a:noFill/>
            </a:ln>
            <a:solidFill>
              <a:prstClr val="black"/>
            </a:solidFill>
            <a:effectLst/>
            <a:uLnTx/>
            <a:uFillTx/>
            <a:latin typeface="Times New Roman" panose="02020603050405020304" pitchFamily="18" charset="0"/>
            <a:ea typeface="+mn-ea"/>
            <a:cs typeface="Times New Roman" panose="02020603050405020304" pitchFamily="18"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154781</xdr:colOff>
      <xdr:row>38</xdr:row>
      <xdr:rowOff>35720</xdr:rowOff>
    </xdr:from>
    <xdr:to>
      <xdr:col>21</xdr:col>
      <xdr:colOff>101718</xdr:colOff>
      <xdr:row>40</xdr:row>
      <xdr:rowOff>26345</xdr:rowOff>
    </xdr:to>
    <xdr:sp macro="" textlink="">
      <xdr:nvSpPr>
        <xdr:cNvPr id="2" name="CaixaDeTexto 1">
          <a:extLst>
            <a:ext uri="{FF2B5EF4-FFF2-40B4-BE49-F238E27FC236}">
              <a16:creationId xmlns="" xmlns:a16="http://schemas.microsoft.com/office/drawing/2014/main" id="{00000000-0008-0000-0800-000002000000}"/>
            </a:ext>
          </a:extLst>
        </xdr:cNvPr>
        <xdr:cNvSpPr txBox="1"/>
      </xdr:nvSpPr>
      <xdr:spPr>
        <a:xfrm>
          <a:off x="1173956" y="9722645"/>
          <a:ext cx="5338087" cy="333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indent="0" algn="ctr" defTabSz="914400" eaLnBrk="1" fontAlgn="auto" latinLnBrk="0" hangingPunct="1">
            <a:lnSpc>
              <a:spcPct val="100000"/>
            </a:lnSpc>
            <a:spcBef>
              <a:spcPts val="0"/>
            </a:spcBef>
            <a:spcAft>
              <a:spcPts val="0"/>
            </a:spcAft>
            <a:buClrTx/>
            <a:buSzTx/>
            <a:buFontTx/>
            <a:buNone/>
            <a:tabLst/>
          </a:pPr>
          <a:r>
            <a:rPr lang="pt-BR" sz="750">
              <a:solidFill>
                <a:schemeClr val="tx1"/>
              </a:solidFill>
              <a:effectLst/>
              <a:latin typeface="Times New Roman" panose="02020603050405020304" pitchFamily="18" charset="0"/>
              <a:ea typeface="+mn-ea"/>
              <a:cs typeface="Times New Roman" panose="02020603050405020304" pitchFamily="18" charset="0"/>
            </a:rPr>
            <a:t>O OCAN - ORGANISMO CERTIFICAÇÃO AVALIAÇÃO NACIONAL LTDA, </a:t>
          </a:r>
          <a:r>
            <a:rPr lang="pt-BR" sz="750" baseline="0">
              <a:solidFill>
                <a:schemeClr val="tx1"/>
              </a:solidFill>
              <a:effectLst/>
              <a:latin typeface="Times New Roman" panose="02020603050405020304" pitchFamily="18" charset="0"/>
              <a:ea typeface="+mn-ea"/>
              <a:cs typeface="Times New Roman" panose="02020603050405020304" pitchFamily="18" charset="0"/>
            </a:rPr>
            <a:t> </a:t>
          </a:r>
          <a:r>
            <a:rPr lang="pt-BR" sz="750">
              <a:solidFill>
                <a:schemeClr val="tx1"/>
              </a:solidFill>
              <a:effectLst/>
              <a:latin typeface="Times New Roman" panose="02020603050405020304" pitchFamily="18" charset="0"/>
              <a:ea typeface="+mn-ea"/>
              <a:cs typeface="Times New Roman" panose="02020603050405020304" pitchFamily="18" charset="0"/>
            </a:rPr>
            <a:t>C.N.P.J.: 22.061.248/0001-03, sediado em Osasco/SP, </a:t>
          </a:r>
        </a:p>
        <a:p>
          <a:pPr marL="0" marR="0" indent="0" algn="ctr" defTabSz="914400" eaLnBrk="1" fontAlgn="auto" latinLnBrk="0" hangingPunct="1">
            <a:lnSpc>
              <a:spcPct val="100000"/>
            </a:lnSpc>
            <a:spcBef>
              <a:spcPts val="0"/>
            </a:spcBef>
            <a:spcAft>
              <a:spcPts val="0"/>
            </a:spcAft>
            <a:buClrTx/>
            <a:buSzTx/>
            <a:buFontTx/>
            <a:buNone/>
            <a:tabLst/>
          </a:pPr>
          <a:r>
            <a:rPr lang="pt-BR" sz="750">
              <a:solidFill>
                <a:schemeClr val="tx1"/>
              </a:solidFill>
              <a:effectLst/>
              <a:latin typeface="Times New Roman" panose="02020603050405020304" pitchFamily="18" charset="0"/>
              <a:ea typeface="+mn-ea"/>
              <a:cs typeface="Times New Roman" panose="02020603050405020304" pitchFamily="18" charset="0"/>
            </a:rPr>
            <a:t>à Avenida dos Autonomistas, Nº 896, </a:t>
          </a:r>
          <a:r>
            <a:rPr lang="pt-BR" sz="750" baseline="0">
              <a:solidFill>
                <a:schemeClr val="tx1"/>
              </a:solidFill>
              <a:effectLst/>
              <a:latin typeface="Times New Roman" panose="02020603050405020304" pitchFamily="18" charset="0"/>
              <a:ea typeface="+mn-ea"/>
              <a:cs typeface="Times New Roman" panose="02020603050405020304" pitchFamily="18" charset="0"/>
            </a:rPr>
            <a:t> </a:t>
          </a:r>
          <a:r>
            <a:rPr lang="pt-BR" sz="750">
              <a:solidFill>
                <a:schemeClr val="tx1"/>
              </a:solidFill>
              <a:effectLst/>
              <a:latin typeface="Times New Roman" panose="02020603050405020304" pitchFamily="18" charset="0"/>
              <a:ea typeface="+mn-ea"/>
              <a:cs typeface="Times New Roman" panose="02020603050405020304" pitchFamily="18" charset="0"/>
            </a:rPr>
            <a:t>Andar 17 – Salas 1703 e 1704 – Torre Santorini – Vila Yara - CEP: 06020-010</a:t>
          </a:r>
          <a:endParaRPr kumimoji="0" lang="pt-BR" sz="750" b="1" i="1" u="none" strike="noStrike" kern="0" cap="none" spc="0" normalizeH="0" baseline="0" noProof="0">
            <a:ln>
              <a:noFill/>
            </a:ln>
            <a:solidFill>
              <a:prstClr val="black"/>
            </a:solidFill>
            <a:effectLst/>
            <a:uLnTx/>
            <a:uFillTx/>
            <a:latin typeface="Times New Roman" panose="02020603050405020304" pitchFamily="18" charset="0"/>
            <a:ea typeface="+mn-ea"/>
            <a:cs typeface="Times New Roman" panose="02020603050405020304" pitchFamily="18"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154781</xdr:colOff>
      <xdr:row>38</xdr:row>
      <xdr:rowOff>35720</xdr:rowOff>
    </xdr:from>
    <xdr:to>
      <xdr:col>21</xdr:col>
      <xdr:colOff>101718</xdr:colOff>
      <xdr:row>40</xdr:row>
      <xdr:rowOff>26345</xdr:rowOff>
    </xdr:to>
    <xdr:sp macro="" textlink="">
      <xdr:nvSpPr>
        <xdr:cNvPr id="2" name="CaixaDeTexto 1">
          <a:extLst>
            <a:ext uri="{FF2B5EF4-FFF2-40B4-BE49-F238E27FC236}">
              <a16:creationId xmlns="" xmlns:a16="http://schemas.microsoft.com/office/drawing/2014/main" id="{00000000-0008-0000-0800-000002000000}"/>
            </a:ext>
          </a:extLst>
        </xdr:cNvPr>
        <xdr:cNvSpPr txBox="1"/>
      </xdr:nvSpPr>
      <xdr:spPr>
        <a:xfrm>
          <a:off x="1173956" y="9722645"/>
          <a:ext cx="5338087" cy="333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indent="0" algn="ctr" defTabSz="914400" eaLnBrk="1" fontAlgn="auto" latinLnBrk="0" hangingPunct="1">
            <a:lnSpc>
              <a:spcPct val="100000"/>
            </a:lnSpc>
            <a:spcBef>
              <a:spcPts val="0"/>
            </a:spcBef>
            <a:spcAft>
              <a:spcPts val="0"/>
            </a:spcAft>
            <a:buClrTx/>
            <a:buSzTx/>
            <a:buFontTx/>
            <a:buNone/>
            <a:tabLst/>
          </a:pPr>
          <a:r>
            <a:rPr lang="pt-BR" sz="750">
              <a:solidFill>
                <a:schemeClr val="tx1"/>
              </a:solidFill>
              <a:effectLst/>
              <a:latin typeface="Times New Roman" panose="02020603050405020304" pitchFamily="18" charset="0"/>
              <a:ea typeface="+mn-ea"/>
              <a:cs typeface="Times New Roman" panose="02020603050405020304" pitchFamily="18" charset="0"/>
            </a:rPr>
            <a:t>O OCAN - ORGANISMO CERTIFICAÇÃO AVALIAÇÃO NACIONAL LTDA, </a:t>
          </a:r>
          <a:r>
            <a:rPr lang="pt-BR" sz="750" baseline="0">
              <a:solidFill>
                <a:schemeClr val="tx1"/>
              </a:solidFill>
              <a:effectLst/>
              <a:latin typeface="Times New Roman" panose="02020603050405020304" pitchFamily="18" charset="0"/>
              <a:ea typeface="+mn-ea"/>
              <a:cs typeface="Times New Roman" panose="02020603050405020304" pitchFamily="18" charset="0"/>
            </a:rPr>
            <a:t> </a:t>
          </a:r>
          <a:r>
            <a:rPr lang="pt-BR" sz="750">
              <a:solidFill>
                <a:schemeClr val="tx1"/>
              </a:solidFill>
              <a:effectLst/>
              <a:latin typeface="Times New Roman" panose="02020603050405020304" pitchFamily="18" charset="0"/>
              <a:ea typeface="+mn-ea"/>
              <a:cs typeface="Times New Roman" panose="02020603050405020304" pitchFamily="18" charset="0"/>
            </a:rPr>
            <a:t>C.N.P.J.: 22.061.248/0001-03, sediado em Osasco/SP, </a:t>
          </a:r>
        </a:p>
        <a:p>
          <a:pPr marL="0" marR="0" indent="0" algn="ctr" defTabSz="914400" eaLnBrk="1" fontAlgn="auto" latinLnBrk="0" hangingPunct="1">
            <a:lnSpc>
              <a:spcPct val="100000"/>
            </a:lnSpc>
            <a:spcBef>
              <a:spcPts val="0"/>
            </a:spcBef>
            <a:spcAft>
              <a:spcPts val="0"/>
            </a:spcAft>
            <a:buClrTx/>
            <a:buSzTx/>
            <a:buFontTx/>
            <a:buNone/>
            <a:tabLst/>
          </a:pPr>
          <a:r>
            <a:rPr lang="pt-BR" sz="750">
              <a:solidFill>
                <a:schemeClr val="tx1"/>
              </a:solidFill>
              <a:effectLst/>
              <a:latin typeface="Times New Roman" panose="02020603050405020304" pitchFamily="18" charset="0"/>
              <a:ea typeface="+mn-ea"/>
              <a:cs typeface="Times New Roman" panose="02020603050405020304" pitchFamily="18" charset="0"/>
            </a:rPr>
            <a:t>à Avenida dos Autonomistas, Nº 896, </a:t>
          </a:r>
          <a:r>
            <a:rPr lang="pt-BR" sz="750" baseline="0">
              <a:solidFill>
                <a:schemeClr val="tx1"/>
              </a:solidFill>
              <a:effectLst/>
              <a:latin typeface="Times New Roman" panose="02020603050405020304" pitchFamily="18" charset="0"/>
              <a:ea typeface="+mn-ea"/>
              <a:cs typeface="Times New Roman" panose="02020603050405020304" pitchFamily="18" charset="0"/>
            </a:rPr>
            <a:t> </a:t>
          </a:r>
          <a:r>
            <a:rPr lang="pt-BR" sz="750">
              <a:solidFill>
                <a:schemeClr val="tx1"/>
              </a:solidFill>
              <a:effectLst/>
              <a:latin typeface="Times New Roman" panose="02020603050405020304" pitchFamily="18" charset="0"/>
              <a:ea typeface="+mn-ea"/>
              <a:cs typeface="Times New Roman" panose="02020603050405020304" pitchFamily="18" charset="0"/>
            </a:rPr>
            <a:t>Andar 17 – Salas 1703 e 1704 – Torre Santorini – Vila Yara - CEP: 06020-010</a:t>
          </a:r>
          <a:endParaRPr kumimoji="0" lang="pt-BR" sz="750" b="1" i="1" u="none" strike="noStrike" kern="0" cap="none" spc="0" normalizeH="0" baseline="0" noProof="0">
            <a:ln>
              <a:noFill/>
            </a:ln>
            <a:solidFill>
              <a:prstClr val="black"/>
            </a:solidFill>
            <a:effectLst/>
            <a:uLnTx/>
            <a:uFillTx/>
            <a:latin typeface="Times New Roman" panose="02020603050405020304" pitchFamily="18" charset="0"/>
            <a:ea typeface="+mn-ea"/>
            <a:cs typeface="Times New Roman" panose="02020603050405020304" pitchFamily="18"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154781</xdr:colOff>
      <xdr:row>38</xdr:row>
      <xdr:rowOff>35720</xdr:rowOff>
    </xdr:from>
    <xdr:to>
      <xdr:col>21</xdr:col>
      <xdr:colOff>101718</xdr:colOff>
      <xdr:row>40</xdr:row>
      <xdr:rowOff>26345</xdr:rowOff>
    </xdr:to>
    <xdr:sp macro="" textlink="">
      <xdr:nvSpPr>
        <xdr:cNvPr id="2" name="CaixaDeTexto 1">
          <a:extLst>
            <a:ext uri="{FF2B5EF4-FFF2-40B4-BE49-F238E27FC236}">
              <a16:creationId xmlns="" xmlns:a16="http://schemas.microsoft.com/office/drawing/2014/main" id="{00000000-0008-0000-0800-000002000000}"/>
            </a:ext>
          </a:extLst>
        </xdr:cNvPr>
        <xdr:cNvSpPr txBox="1"/>
      </xdr:nvSpPr>
      <xdr:spPr>
        <a:xfrm>
          <a:off x="1173956" y="9722645"/>
          <a:ext cx="5338087" cy="333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indent="0" algn="ctr" defTabSz="914400" eaLnBrk="1" fontAlgn="auto" latinLnBrk="0" hangingPunct="1">
            <a:lnSpc>
              <a:spcPct val="100000"/>
            </a:lnSpc>
            <a:spcBef>
              <a:spcPts val="0"/>
            </a:spcBef>
            <a:spcAft>
              <a:spcPts val="0"/>
            </a:spcAft>
            <a:buClrTx/>
            <a:buSzTx/>
            <a:buFontTx/>
            <a:buNone/>
            <a:tabLst/>
          </a:pPr>
          <a:r>
            <a:rPr lang="pt-BR" sz="750">
              <a:solidFill>
                <a:schemeClr val="tx1"/>
              </a:solidFill>
              <a:effectLst/>
              <a:latin typeface="Times New Roman" panose="02020603050405020304" pitchFamily="18" charset="0"/>
              <a:ea typeface="+mn-ea"/>
              <a:cs typeface="Times New Roman" panose="02020603050405020304" pitchFamily="18" charset="0"/>
            </a:rPr>
            <a:t>O OCAN - ORGANISMO CERTIFICAÇÃO AVALIAÇÃO NACIONAL LTDA, </a:t>
          </a:r>
          <a:r>
            <a:rPr lang="pt-BR" sz="750" baseline="0">
              <a:solidFill>
                <a:schemeClr val="tx1"/>
              </a:solidFill>
              <a:effectLst/>
              <a:latin typeface="Times New Roman" panose="02020603050405020304" pitchFamily="18" charset="0"/>
              <a:ea typeface="+mn-ea"/>
              <a:cs typeface="Times New Roman" panose="02020603050405020304" pitchFamily="18" charset="0"/>
            </a:rPr>
            <a:t> </a:t>
          </a:r>
          <a:r>
            <a:rPr lang="pt-BR" sz="750">
              <a:solidFill>
                <a:schemeClr val="tx1"/>
              </a:solidFill>
              <a:effectLst/>
              <a:latin typeface="Times New Roman" panose="02020603050405020304" pitchFamily="18" charset="0"/>
              <a:ea typeface="+mn-ea"/>
              <a:cs typeface="Times New Roman" panose="02020603050405020304" pitchFamily="18" charset="0"/>
            </a:rPr>
            <a:t>C.N.P.J.: 22.061.248/0001-03, sediado em Osasco/SP, </a:t>
          </a:r>
        </a:p>
        <a:p>
          <a:pPr marL="0" marR="0" indent="0" algn="ctr" defTabSz="914400" eaLnBrk="1" fontAlgn="auto" latinLnBrk="0" hangingPunct="1">
            <a:lnSpc>
              <a:spcPct val="100000"/>
            </a:lnSpc>
            <a:spcBef>
              <a:spcPts val="0"/>
            </a:spcBef>
            <a:spcAft>
              <a:spcPts val="0"/>
            </a:spcAft>
            <a:buClrTx/>
            <a:buSzTx/>
            <a:buFontTx/>
            <a:buNone/>
            <a:tabLst/>
          </a:pPr>
          <a:r>
            <a:rPr lang="pt-BR" sz="750">
              <a:solidFill>
                <a:schemeClr val="tx1"/>
              </a:solidFill>
              <a:effectLst/>
              <a:latin typeface="Times New Roman" panose="02020603050405020304" pitchFamily="18" charset="0"/>
              <a:ea typeface="+mn-ea"/>
              <a:cs typeface="Times New Roman" panose="02020603050405020304" pitchFamily="18" charset="0"/>
            </a:rPr>
            <a:t>à Avenida dos Autonomistas, Nº 896, </a:t>
          </a:r>
          <a:r>
            <a:rPr lang="pt-BR" sz="750" baseline="0">
              <a:solidFill>
                <a:schemeClr val="tx1"/>
              </a:solidFill>
              <a:effectLst/>
              <a:latin typeface="Times New Roman" panose="02020603050405020304" pitchFamily="18" charset="0"/>
              <a:ea typeface="+mn-ea"/>
              <a:cs typeface="Times New Roman" panose="02020603050405020304" pitchFamily="18" charset="0"/>
            </a:rPr>
            <a:t> </a:t>
          </a:r>
          <a:r>
            <a:rPr lang="pt-BR" sz="750">
              <a:solidFill>
                <a:schemeClr val="tx1"/>
              </a:solidFill>
              <a:effectLst/>
              <a:latin typeface="Times New Roman" panose="02020603050405020304" pitchFamily="18" charset="0"/>
              <a:ea typeface="+mn-ea"/>
              <a:cs typeface="Times New Roman" panose="02020603050405020304" pitchFamily="18" charset="0"/>
            </a:rPr>
            <a:t>Andar 17 – Salas 1703 e 1704 – Torre Santorini – Vila Yara - CEP: 06020-010</a:t>
          </a:r>
          <a:endParaRPr kumimoji="0" lang="pt-BR" sz="750" b="1" i="1" u="none" strike="noStrike" kern="0" cap="none" spc="0" normalizeH="0" baseline="0" noProof="0">
            <a:ln>
              <a:noFill/>
            </a:ln>
            <a:solidFill>
              <a:prstClr val="black"/>
            </a:solidFill>
            <a:effectLst/>
            <a:uLnTx/>
            <a:uFillTx/>
            <a:latin typeface="Times New Roman" panose="02020603050405020304" pitchFamily="18" charset="0"/>
            <a:ea typeface="+mn-ea"/>
            <a:cs typeface="Times New Roman" panose="02020603050405020304" pitchFamily="18"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154781</xdr:colOff>
      <xdr:row>38</xdr:row>
      <xdr:rowOff>35720</xdr:rowOff>
    </xdr:from>
    <xdr:to>
      <xdr:col>21</xdr:col>
      <xdr:colOff>101718</xdr:colOff>
      <xdr:row>40</xdr:row>
      <xdr:rowOff>26345</xdr:rowOff>
    </xdr:to>
    <xdr:sp macro="" textlink="">
      <xdr:nvSpPr>
        <xdr:cNvPr id="2" name="CaixaDeTexto 1">
          <a:extLst>
            <a:ext uri="{FF2B5EF4-FFF2-40B4-BE49-F238E27FC236}">
              <a16:creationId xmlns="" xmlns:a16="http://schemas.microsoft.com/office/drawing/2014/main" id="{00000000-0008-0000-0800-000002000000}"/>
            </a:ext>
          </a:extLst>
        </xdr:cNvPr>
        <xdr:cNvSpPr txBox="1"/>
      </xdr:nvSpPr>
      <xdr:spPr>
        <a:xfrm>
          <a:off x="1173956" y="9722645"/>
          <a:ext cx="5338087" cy="333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indent="0" algn="ctr" defTabSz="914400" eaLnBrk="1" fontAlgn="auto" latinLnBrk="0" hangingPunct="1">
            <a:lnSpc>
              <a:spcPct val="100000"/>
            </a:lnSpc>
            <a:spcBef>
              <a:spcPts val="0"/>
            </a:spcBef>
            <a:spcAft>
              <a:spcPts val="0"/>
            </a:spcAft>
            <a:buClrTx/>
            <a:buSzTx/>
            <a:buFontTx/>
            <a:buNone/>
            <a:tabLst/>
          </a:pPr>
          <a:r>
            <a:rPr lang="pt-BR" sz="750">
              <a:solidFill>
                <a:schemeClr val="tx1"/>
              </a:solidFill>
              <a:effectLst/>
              <a:latin typeface="Times New Roman" panose="02020603050405020304" pitchFamily="18" charset="0"/>
              <a:ea typeface="+mn-ea"/>
              <a:cs typeface="Times New Roman" panose="02020603050405020304" pitchFamily="18" charset="0"/>
            </a:rPr>
            <a:t>O OCAN - ORGANISMO CERTIFICAÇÃO AVALIAÇÃO NACIONAL LTDA, </a:t>
          </a:r>
          <a:r>
            <a:rPr lang="pt-BR" sz="750" baseline="0">
              <a:solidFill>
                <a:schemeClr val="tx1"/>
              </a:solidFill>
              <a:effectLst/>
              <a:latin typeface="Times New Roman" panose="02020603050405020304" pitchFamily="18" charset="0"/>
              <a:ea typeface="+mn-ea"/>
              <a:cs typeface="Times New Roman" panose="02020603050405020304" pitchFamily="18" charset="0"/>
            </a:rPr>
            <a:t> </a:t>
          </a:r>
          <a:r>
            <a:rPr lang="pt-BR" sz="750">
              <a:solidFill>
                <a:schemeClr val="tx1"/>
              </a:solidFill>
              <a:effectLst/>
              <a:latin typeface="Times New Roman" panose="02020603050405020304" pitchFamily="18" charset="0"/>
              <a:ea typeface="+mn-ea"/>
              <a:cs typeface="Times New Roman" panose="02020603050405020304" pitchFamily="18" charset="0"/>
            </a:rPr>
            <a:t>C.N.P.J.: 22.061.248/0001-03, sediado em Osasco/SP, </a:t>
          </a:r>
        </a:p>
        <a:p>
          <a:pPr marL="0" marR="0" indent="0" algn="ctr" defTabSz="914400" eaLnBrk="1" fontAlgn="auto" latinLnBrk="0" hangingPunct="1">
            <a:lnSpc>
              <a:spcPct val="100000"/>
            </a:lnSpc>
            <a:spcBef>
              <a:spcPts val="0"/>
            </a:spcBef>
            <a:spcAft>
              <a:spcPts val="0"/>
            </a:spcAft>
            <a:buClrTx/>
            <a:buSzTx/>
            <a:buFontTx/>
            <a:buNone/>
            <a:tabLst/>
          </a:pPr>
          <a:r>
            <a:rPr lang="pt-BR" sz="750">
              <a:solidFill>
                <a:schemeClr val="tx1"/>
              </a:solidFill>
              <a:effectLst/>
              <a:latin typeface="Times New Roman" panose="02020603050405020304" pitchFamily="18" charset="0"/>
              <a:ea typeface="+mn-ea"/>
              <a:cs typeface="Times New Roman" panose="02020603050405020304" pitchFamily="18" charset="0"/>
            </a:rPr>
            <a:t>à Avenida dos Autonomistas, Nº 896, </a:t>
          </a:r>
          <a:r>
            <a:rPr lang="pt-BR" sz="750" baseline="0">
              <a:solidFill>
                <a:schemeClr val="tx1"/>
              </a:solidFill>
              <a:effectLst/>
              <a:latin typeface="Times New Roman" panose="02020603050405020304" pitchFamily="18" charset="0"/>
              <a:ea typeface="+mn-ea"/>
              <a:cs typeface="Times New Roman" panose="02020603050405020304" pitchFamily="18" charset="0"/>
            </a:rPr>
            <a:t> </a:t>
          </a:r>
          <a:r>
            <a:rPr lang="pt-BR" sz="750">
              <a:solidFill>
                <a:schemeClr val="tx1"/>
              </a:solidFill>
              <a:effectLst/>
              <a:latin typeface="Times New Roman" panose="02020603050405020304" pitchFamily="18" charset="0"/>
              <a:ea typeface="+mn-ea"/>
              <a:cs typeface="Times New Roman" panose="02020603050405020304" pitchFamily="18" charset="0"/>
            </a:rPr>
            <a:t>Andar 17 – Salas 1703 e 1704 – Torre Santorini – Vila Yara - CEP: 06020-010</a:t>
          </a:r>
          <a:endParaRPr kumimoji="0" lang="pt-BR" sz="750" b="1" i="1" u="none" strike="noStrike" kern="0" cap="none" spc="0" normalizeH="0" baseline="0" noProof="0">
            <a:ln>
              <a:noFill/>
            </a:ln>
            <a:solidFill>
              <a:prstClr val="black"/>
            </a:solidFill>
            <a:effectLst/>
            <a:uLnTx/>
            <a:uFillTx/>
            <a:latin typeface="Times New Roman" panose="02020603050405020304" pitchFamily="18" charset="0"/>
            <a:ea typeface="+mn-ea"/>
            <a:cs typeface="Times New Roman" panose="02020603050405020304" pitchFamily="18"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154781</xdr:colOff>
      <xdr:row>38</xdr:row>
      <xdr:rowOff>35720</xdr:rowOff>
    </xdr:from>
    <xdr:to>
      <xdr:col>21</xdr:col>
      <xdr:colOff>101718</xdr:colOff>
      <xdr:row>40</xdr:row>
      <xdr:rowOff>26345</xdr:rowOff>
    </xdr:to>
    <xdr:sp macro="" textlink="">
      <xdr:nvSpPr>
        <xdr:cNvPr id="2" name="CaixaDeTexto 1">
          <a:extLst>
            <a:ext uri="{FF2B5EF4-FFF2-40B4-BE49-F238E27FC236}">
              <a16:creationId xmlns="" xmlns:a16="http://schemas.microsoft.com/office/drawing/2014/main" id="{00000000-0008-0000-0800-000002000000}"/>
            </a:ext>
          </a:extLst>
        </xdr:cNvPr>
        <xdr:cNvSpPr txBox="1"/>
      </xdr:nvSpPr>
      <xdr:spPr>
        <a:xfrm>
          <a:off x="1173956" y="9722645"/>
          <a:ext cx="5338087" cy="333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indent="0" algn="ctr" defTabSz="914400" eaLnBrk="1" fontAlgn="auto" latinLnBrk="0" hangingPunct="1">
            <a:lnSpc>
              <a:spcPct val="100000"/>
            </a:lnSpc>
            <a:spcBef>
              <a:spcPts val="0"/>
            </a:spcBef>
            <a:spcAft>
              <a:spcPts val="0"/>
            </a:spcAft>
            <a:buClrTx/>
            <a:buSzTx/>
            <a:buFontTx/>
            <a:buNone/>
            <a:tabLst/>
          </a:pPr>
          <a:r>
            <a:rPr lang="pt-BR" sz="750">
              <a:solidFill>
                <a:schemeClr val="tx1"/>
              </a:solidFill>
              <a:effectLst/>
              <a:latin typeface="Times New Roman" panose="02020603050405020304" pitchFamily="18" charset="0"/>
              <a:ea typeface="+mn-ea"/>
              <a:cs typeface="Times New Roman" panose="02020603050405020304" pitchFamily="18" charset="0"/>
            </a:rPr>
            <a:t>O OCAN - ORGANISMO CERTIFICAÇÃO AVALIAÇÃO NACIONAL LTDA, </a:t>
          </a:r>
          <a:r>
            <a:rPr lang="pt-BR" sz="750" baseline="0">
              <a:solidFill>
                <a:schemeClr val="tx1"/>
              </a:solidFill>
              <a:effectLst/>
              <a:latin typeface="Times New Roman" panose="02020603050405020304" pitchFamily="18" charset="0"/>
              <a:ea typeface="+mn-ea"/>
              <a:cs typeface="Times New Roman" panose="02020603050405020304" pitchFamily="18" charset="0"/>
            </a:rPr>
            <a:t> </a:t>
          </a:r>
          <a:r>
            <a:rPr lang="pt-BR" sz="750">
              <a:solidFill>
                <a:schemeClr val="tx1"/>
              </a:solidFill>
              <a:effectLst/>
              <a:latin typeface="Times New Roman" panose="02020603050405020304" pitchFamily="18" charset="0"/>
              <a:ea typeface="+mn-ea"/>
              <a:cs typeface="Times New Roman" panose="02020603050405020304" pitchFamily="18" charset="0"/>
            </a:rPr>
            <a:t>C.N.P.J.: 22.061.248/0001-03, sediado em Osasco/SP, </a:t>
          </a:r>
        </a:p>
        <a:p>
          <a:pPr marL="0" marR="0" indent="0" algn="ctr" defTabSz="914400" eaLnBrk="1" fontAlgn="auto" latinLnBrk="0" hangingPunct="1">
            <a:lnSpc>
              <a:spcPct val="100000"/>
            </a:lnSpc>
            <a:spcBef>
              <a:spcPts val="0"/>
            </a:spcBef>
            <a:spcAft>
              <a:spcPts val="0"/>
            </a:spcAft>
            <a:buClrTx/>
            <a:buSzTx/>
            <a:buFontTx/>
            <a:buNone/>
            <a:tabLst/>
          </a:pPr>
          <a:r>
            <a:rPr lang="pt-BR" sz="750">
              <a:solidFill>
                <a:schemeClr val="tx1"/>
              </a:solidFill>
              <a:effectLst/>
              <a:latin typeface="Times New Roman" panose="02020603050405020304" pitchFamily="18" charset="0"/>
              <a:ea typeface="+mn-ea"/>
              <a:cs typeface="Times New Roman" panose="02020603050405020304" pitchFamily="18" charset="0"/>
            </a:rPr>
            <a:t>à Avenida dos Autonomistas, Nº 896, </a:t>
          </a:r>
          <a:r>
            <a:rPr lang="pt-BR" sz="750" baseline="0">
              <a:solidFill>
                <a:schemeClr val="tx1"/>
              </a:solidFill>
              <a:effectLst/>
              <a:latin typeface="Times New Roman" panose="02020603050405020304" pitchFamily="18" charset="0"/>
              <a:ea typeface="+mn-ea"/>
              <a:cs typeface="Times New Roman" panose="02020603050405020304" pitchFamily="18" charset="0"/>
            </a:rPr>
            <a:t> </a:t>
          </a:r>
          <a:r>
            <a:rPr lang="pt-BR" sz="750">
              <a:solidFill>
                <a:schemeClr val="tx1"/>
              </a:solidFill>
              <a:effectLst/>
              <a:latin typeface="Times New Roman" panose="02020603050405020304" pitchFamily="18" charset="0"/>
              <a:ea typeface="+mn-ea"/>
              <a:cs typeface="Times New Roman" panose="02020603050405020304" pitchFamily="18" charset="0"/>
            </a:rPr>
            <a:t>Andar 17 – Salas 1703 e 1704 – Torre Santorini – Vila Yara - CEP: 06020-010</a:t>
          </a:r>
          <a:endParaRPr kumimoji="0" lang="pt-BR" sz="750" b="1" i="1" u="none" strike="noStrike" kern="0" cap="none" spc="0" normalizeH="0" baseline="0" noProof="0">
            <a:ln>
              <a:noFill/>
            </a:ln>
            <a:solidFill>
              <a:prstClr val="black"/>
            </a:solidFill>
            <a:effectLst/>
            <a:uLnTx/>
            <a:uFillTx/>
            <a:latin typeface="Times New Roman" panose="02020603050405020304" pitchFamily="18" charset="0"/>
            <a:ea typeface="+mn-ea"/>
            <a:cs typeface="Times New Roman" panose="02020603050405020304" pitchFamily="18" charset="0"/>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154781</xdr:colOff>
      <xdr:row>38</xdr:row>
      <xdr:rowOff>35720</xdr:rowOff>
    </xdr:from>
    <xdr:to>
      <xdr:col>21</xdr:col>
      <xdr:colOff>101718</xdr:colOff>
      <xdr:row>40</xdr:row>
      <xdr:rowOff>26345</xdr:rowOff>
    </xdr:to>
    <xdr:sp macro="" textlink="">
      <xdr:nvSpPr>
        <xdr:cNvPr id="2" name="CaixaDeTexto 1">
          <a:extLst>
            <a:ext uri="{FF2B5EF4-FFF2-40B4-BE49-F238E27FC236}">
              <a16:creationId xmlns="" xmlns:a16="http://schemas.microsoft.com/office/drawing/2014/main" id="{00000000-0008-0000-0800-000002000000}"/>
            </a:ext>
          </a:extLst>
        </xdr:cNvPr>
        <xdr:cNvSpPr txBox="1"/>
      </xdr:nvSpPr>
      <xdr:spPr>
        <a:xfrm>
          <a:off x="1173956" y="9722645"/>
          <a:ext cx="5338087" cy="333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indent="0" algn="ctr" defTabSz="914400" eaLnBrk="1" fontAlgn="auto" latinLnBrk="0" hangingPunct="1">
            <a:lnSpc>
              <a:spcPct val="100000"/>
            </a:lnSpc>
            <a:spcBef>
              <a:spcPts val="0"/>
            </a:spcBef>
            <a:spcAft>
              <a:spcPts val="0"/>
            </a:spcAft>
            <a:buClrTx/>
            <a:buSzTx/>
            <a:buFontTx/>
            <a:buNone/>
            <a:tabLst/>
          </a:pPr>
          <a:r>
            <a:rPr lang="pt-BR" sz="750">
              <a:solidFill>
                <a:schemeClr val="tx1"/>
              </a:solidFill>
              <a:effectLst/>
              <a:latin typeface="Times New Roman" panose="02020603050405020304" pitchFamily="18" charset="0"/>
              <a:ea typeface="+mn-ea"/>
              <a:cs typeface="Times New Roman" panose="02020603050405020304" pitchFamily="18" charset="0"/>
            </a:rPr>
            <a:t>O OCAN - ORGANISMO CERTIFICAÇÃO AVALIAÇÃO NACIONAL LTDA, </a:t>
          </a:r>
          <a:r>
            <a:rPr lang="pt-BR" sz="750" baseline="0">
              <a:solidFill>
                <a:schemeClr val="tx1"/>
              </a:solidFill>
              <a:effectLst/>
              <a:latin typeface="Times New Roman" panose="02020603050405020304" pitchFamily="18" charset="0"/>
              <a:ea typeface="+mn-ea"/>
              <a:cs typeface="Times New Roman" panose="02020603050405020304" pitchFamily="18" charset="0"/>
            </a:rPr>
            <a:t> </a:t>
          </a:r>
          <a:r>
            <a:rPr lang="pt-BR" sz="750">
              <a:solidFill>
                <a:schemeClr val="tx1"/>
              </a:solidFill>
              <a:effectLst/>
              <a:latin typeface="Times New Roman" panose="02020603050405020304" pitchFamily="18" charset="0"/>
              <a:ea typeface="+mn-ea"/>
              <a:cs typeface="Times New Roman" panose="02020603050405020304" pitchFamily="18" charset="0"/>
            </a:rPr>
            <a:t>C.N.P.J.: 22.061.248/0001-03, sediado em Osasco/SP, </a:t>
          </a:r>
        </a:p>
        <a:p>
          <a:pPr marL="0" marR="0" indent="0" algn="ctr" defTabSz="914400" eaLnBrk="1" fontAlgn="auto" latinLnBrk="0" hangingPunct="1">
            <a:lnSpc>
              <a:spcPct val="100000"/>
            </a:lnSpc>
            <a:spcBef>
              <a:spcPts val="0"/>
            </a:spcBef>
            <a:spcAft>
              <a:spcPts val="0"/>
            </a:spcAft>
            <a:buClrTx/>
            <a:buSzTx/>
            <a:buFontTx/>
            <a:buNone/>
            <a:tabLst/>
          </a:pPr>
          <a:r>
            <a:rPr lang="pt-BR" sz="750">
              <a:solidFill>
                <a:schemeClr val="tx1"/>
              </a:solidFill>
              <a:effectLst/>
              <a:latin typeface="Times New Roman" panose="02020603050405020304" pitchFamily="18" charset="0"/>
              <a:ea typeface="+mn-ea"/>
              <a:cs typeface="Times New Roman" panose="02020603050405020304" pitchFamily="18" charset="0"/>
            </a:rPr>
            <a:t>à Avenida dos Autonomistas, Nº 896, </a:t>
          </a:r>
          <a:r>
            <a:rPr lang="pt-BR" sz="750" baseline="0">
              <a:solidFill>
                <a:schemeClr val="tx1"/>
              </a:solidFill>
              <a:effectLst/>
              <a:latin typeface="Times New Roman" panose="02020603050405020304" pitchFamily="18" charset="0"/>
              <a:ea typeface="+mn-ea"/>
              <a:cs typeface="Times New Roman" panose="02020603050405020304" pitchFamily="18" charset="0"/>
            </a:rPr>
            <a:t> </a:t>
          </a:r>
          <a:r>
            <a:rPr lang="pt-BR" sz="750">
              <a:solidFill>
                <a:schemeClr val="tx1"/>
              </a:solidFill>
              <a:effectLst/>
              <a:latin typeface="Times New Roman" panose="02020603050405020304" pitchFamily="18" charset="0"/>
              <a:ea typeface="+mn-ea"/>
              <a:cs typeface="Times New Roman" panose="02020603050405020304" pitchFamily="18" charset="0"/>
            </a:rPr>
            <a:t>Andar 17 – Salas 1703 e 1704 – Torre Santorini – Vila Yara - CEP: 06020-010</a:t>
          </a:r>
          <a:endParaRPr kumimoji="0" lang="pt-BR" sz="750" b="1" i="1" u="none" strike="noStrike" kern="0" cap="none" spc="0" normalizeH="0" baseline="0" noProof="0">
            <a:ln>
              <a:noFill/>
            </a:ln>
            <a:solidFill>
              <a:prstClr val="black"/>
            </a:solidFill>
            <a:effectLst/>
            <a:uLnTx/>
            <a:uFillTx/>
            <a:latin typeface="Times New Roman" panose="02020603050405020304" pitchFamily="18" charset="0"/>
            <a:ea typeface="+mn-ea"/>
            <a:cs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438150</xdr:colOff>
          <xdr:row>1</xdr:row>
          <xdr:rowOff>19050</xdr:rowOff>
        </xdr:from>
        <xdr:to>
          <xdr:col>4</xdr:col>
          <xdr:colOff>209550</xdr:colOff>
          <xdr:row>1</xdr:row>
          <xdr:rowOff>238125</xdr:rowOff>
        </xdr:to>
        <xdr:sp macro="" textlink="">
          <xdr:nvSpPr>
            <xdr:cNvPr id="36865" name="Check Box 1" hidden="1">
              <a:extLst>
                <a:ext uri="{63B3BB69-23CF-44E3-9099-C40C66FF867C}">
                  <a14:compatExt spid="_x0000_s36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pt-BR" sz="800" b="0" i="0" u="none" strike="noStrike" baseline="0">
                  <a:solidFill>
                    <a:srgbClr val="000000"/>
                  </a:solidFill>
                  <a:latin typeface="Tahoma"/>
                  <a:ea typeface="Tahoma"/>
                  <a:cs typeface="Tahoma"/>
                </a:rPr>
                <a:t>INICIAL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1</xdr:row>
          <xdr:rowOff>19050</xdr:rowOff>
        </xdr:from>
        <xdr:to>
          <xdr:col>11</xdr:col>
          <xdr:colOff>419100</xdr:colOff>
          <xdr:row>1</xdr:row>
          <xdr:rowOff>228600</xdr:rowOff>
        </xdr:to>
        <xdr:sp macro="" textlink="">
          <xdr:nvSpPr>
            <xdr:cNvPr id="36866" name="Check Box 2" hidden="1">
              <a:extLst>
                <a:ext uri="{63B3BB69-23CF-44E3-9099-C40C66FF867C}">
                  <a14:compatExt spid="_x0000_s36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pt-BR" sz="800" b="0" i="0" u="none" strike="noStrike" baseline="0">
                  <a:solidFill>
                    <a:srgbClr val="000000"/>
                  </a:solidFill>
                  <a:latin typeface="Tahoma"/>
                  <a:ea typeface="Tahoma"/>
                  <a:cs typeface="Tahoma"/>
                </a:rPr>
                <a:t> RECERTIFICAÇÃO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361950</xdr:colOff>
          <xdr:row>1</xdr:row>
          <xdr:rowOff>19050</xdr:rowOff>
        </xdr:from>
        <xdr:to>
          <xdr:col>16</xdr:col>
          <xdr:colOff>9525</xdr:colOff>
          <xdr:row>1</xdr:row>
          <xdr:rowOff>228600</xdr:rowOff>
        </xdr:to>
        <xdr:sp macro="" textlink="">
          <xdr:nvSpPr>
            <xdr:cNvPr id="36867" name="Check Box 3" hidden="1">
              <a:extLst>
                <a:ext uri="{63B3BB69-23CF-44E3-9099-C40C66FF867C}">
                  <a14:compatExt spid="_x0000_s36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pt-BR" sz="800" b="0" i="0" u="none" strike="noStrike" baseline="0">
                  <a:solidFill>
                    <a:srgbClr val="000000"/>
                  </a:solidFill>
                  <a:latin typeface="Tahoma"/>
                  <a:ea typeface="Tahoma"/>
                  <a:cs typeface="Tahoma"/>
                </a:rPr>
                <a:t>TRANSFERÊNCIA DA CERTIFICAÇÃO</a:t>
              </a:r>
            </a:p>
          </xdr:txBody>
        </xdr:sp>
        <xdr:clientData/>
      </xdr:twoCellAnchor>
    </mc:Choice>
    <mc:Fallback/>
  </mc:AlternateContent>
  <xdr:twoCellAnchor editAs="oneCell">
    <xdr:from>
      <xdr:col>0</xdr:col>
      <xdr:colOff>57150</xdr:colOff>
      <xdr:row>0</xdr:row>
      <xdr:rowOff>28575</xdr:rowOff>
    </xdr:from>
    <xdr:to>
      <xdr:col>2</xdr:col>
      <xdr:colOff>425904</xdr:colOff>
      <xdr:row>0</xdr:row>
      <xdr:rowOff>514350</xdr:rowOff>
    </xdr:to>
    <xdr:pic>
      <xdr:nvPicPr>
        <xdr:cNvPr id="5" name="Picture 1" descr="logo-ocan-color-final-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28575"/>
          <a:ext cx="12668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28575</xdr:colOff>
          <xdr:row>17</xdr:row>
          <xdr:rowOff>142875</xdr:rowOff>
        </xdr:from>
        <xdr:to>
          <xdr:col>4</xdr:col>
          <xdr:colOff>123825</xdr:colOff>
          <xdr:row>18</xdr:row>
          <xdr:rowOff>28575</xdr:rowOff>
        </xdr:to>
        <xdr:sp macro="" textlink="">
          <xdr:nvSpPr>
            <xdr:cNvPr id="36868" name="Check Box 4" hidden="1">
              <a:extLst>
                <a:ext uri="{63B3BB69-23CF-44E3-9099-C40C66FF867C}">
                  <a14:compatExt spid="_x0000_s36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pt-BR" sz="800" b="0" i="0" u="none" strike="noStrike" baseline="0">
                  <a:solidFill>
                    <a:srgbClr val="000000"/>
                  </a:solidFill>
                  <a:latin typeface="Tahoma"/>
                  <a:ea typeface="Tahoma"/>
                  <a:cs typeface="Tahoma"/>
                </a:rPr>
                <a:t>NACIONAL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17</xdr:row>
          <xdr:rowOff>133350</xdr:rowOff>
        </xdr:from>
        <xdr:to>
          <xdr:col>6</xdr:col>
          <xdr:colOff>152400</xdr:colOff>
          <xdr:row>18</xdr:row>
          <xdr:rowOff>19050</xdr:rowOff>
        </xdr:to>
        <xdr:sp macro="" textlink="">
          <xdr:nvSpPr>
            <xdr:cNvPr id="36869" name="Check Box 5" hidden="1">
              <a:extLst>
                <a:ext uri="{63B3BB69-23CF-44E3-9099-C40C66FF867C}">
                  <a14:compatExt spid="_x0000_s36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pt-BR" sz="800" b="0" i="0" u="none" strike="noStrike" baseline="0">
                  <a:solidFill>
                    <a:srgbClr val="000000"/>
                  </a:solidFill>
                  <a:latin typeface="Tahoma"/>
                  <a:ea typeface="Tahoma"/>
                  <a:cs typeface="Tahoma"/>
                </a:rPr>
                <a:t>IMPORTADO</a:t>
              </a:r>
            </a:p>
          </xdr:txBody>
        </xdr:sp>
        <xdr:clientData/>
      </xdr:twoCellAnchor>
    </mc:Choice>
    <mc:Fallback/>
  </mc:AlternateContent>
  <xdr:twoCellAnchor editAs="oneCell">
    <xdr:from>
      <xdr:col>0</xdr:col>
      <xdr:colOff>47625</xdr:colOff>
      <xdr:row>30</xdr:row>
      <xdr:rowOff>47625</xdr:rowOff>
    </xdr:from>
    <xdr:to>
      <xdr:col>3</xdr:col>
      <xdr:colOff>24493</xdr:colOff>
      <xdr:row>30</xdr:row>
      <xdr:rowOff>552450</xdr:rowOff>
    </xdr:to>
    <xdr:pic>
      <xdr:nvPicPr>
        <xdr:cNvPr id="8" name="Picture 1" descr="logo-ocan-color-final-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11877675"/>
          <a:ext cx="13239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123</xdr:row>
      <xdr:rowOff>47625</xdr:rowOff>
    </xdr:from>
    <xdr:to>
      <xdr:col>3</xdr:col>
      <xdr:colOff>24493</xdr:colOff>
      <xdr:row>123</xdr:row>
      <xdr:rowOff>552450</xdr:rowOff>
    </xdr:to>
    <xdr:pic>
      <xdr:nvPicPr>
        <xdr:cNvPr id="9" name="Picture 1" descr="logo-ocan-color-final-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37804725"/>
          <a:ext cx="13239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8</xdr:col>
          <xdr:colOff>28575</xdr:colOff>
          <xdr:row>27</xdr:row>
          <xdr:rowOff>123825</xdr:rowOff>
        </xdr:from>
        <xdr:to>
          <xdr:col>11</xdr:col>
          <xdr:colOff>371475</xdr:colOff>
          <xdr:row>28</xdr:row>
          <xdr:rowOff>19050</xdr:rowOff>
        </xdr:to>
        <xdr:sp macro="" textlink="">
          <xdr:nvSpPr>
            <xdr:cNvPr id="36870" name="Check Box 6" hidden="1">
              <a:extLst>
                <a:ext uri="{63B3BB69-23CF-44E3-9099-C40C66FF867C}">
                  <a14:compatExt spid="_x0000_s36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pt-BR" sz="800" b="0" i="0" u="none" strike="noStrike" baseline="0">
                  <a:solidFill>
                    <a:srgbClr val="000000"/>
                  </a:solidFill>
                  <a:latin typeface="Tahoma"/>
                  <a:ea typeface="Tahoma"/>
                  <a:cs typeface="Tahoma"/>
                </a:rPr>
                <a:t> SIM (ANEXAR NO E-MAIL):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27</xdr:row>
          <xdr:rowOff>114300</xdr:rowOff>
        </xdr:from>
        <xdr:to>
          <xdr:col>7</xdr:col>
          <xdr:colOff>133350</xdr:colOff>
          <xdr:row>28</xdr:row>
          <xdr:rowOff>9525</xdr:rowOff>
        </xdr:to>
        <xdr:sp macro="" textlink="">
          <xdr:nvSpPr>
            <xdr:cNvPr id="36871" name="Check Box 7" hidden="1">
              <a:extLst>
                <a:ext uri="{63B3BB69-23CF-44E3-9099-C40C66FF867C}">
                  <a14:compatExt spid="_x0000_s36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pt-BR" sz="800" b="0" i="0" u="none" strike="noStrike" baseline="0">
                  <a:solidFill>
                    <a:srgbClr val="000000"/>
                  </a:solidFill>
                  <a:latin typeface="Tahoma"/>
                  <a:ea typeface="Tahoma"/>
                  <a:cs typeface="Tahoma"/>
                </a:rPr>
                <a:t> NÃO</a:t>
              </a:r>
            </a:p>
          </xdr:txBody>
        </xdr:sp>
        <xdr:clientData/>
      </xdr:twoCellAnchor>
    </mc:Choice>
    <mc:Fallback/>
  </mc:AlternateContent>
  <xdr:twoCellAnchor editAs="oneCell">
    <xdr:from>
      <xdr:col>0</xdr:col>
      <xdr:colOff>47625</xdr:colOff>
      <xdr:row>202</xdr:row>
      <xdr:rowOff>44824</xdr:rowOff>
    </xdr:from>
    <xdr:to>
      <xdr:col>3</xdr:col>
      <xdr:colOff>24493</xdr:colOff>
      <xdr:row>202</xdr:row>
      <xdr:rowOff>549649</xdr:rowOff>
    </xdr:to>
    <xdr:pic>
      <xdr:nvPicPr>
        <xdr:cNvPr id="12" name="Picture 1" descr="logo-ocan-color-final-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50616971"/>
          <a:ext cx="13239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257175</xdr:colOff>
          <xdr:row>28</xdr:row>
          <xdr:rowOff>123825</xdr:rowOff>
        </xdr:from>
        <xdr:to>
          <xdr:col>7</xdr:col>
          <xdr:colOff>133350</xdr:colOff>
          <xdr:row>29</xdr:row>
          <xdr:rowOff>19050</xdr:rowOff>
        </xdr:to>
        <xdr:sp macro="" textlink="">
          <xdr:nvSpPr>
            <xdr:cNvPr id="36873" name="Check Box 9" hidden="1">
              <a:extLst>
                <a:ext uri="{63B3BB69-23CF-44E3-9099-C40C66FF867C}">
                  <a14:compatExt spid="_x0000_s36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pt-BR" sz="800" b="0" i="0" u="none" strike="noStrike" baseline="0">
                  <a:solidFill>
                    <a:srgbClr val="000000"/>
                  </a:solidFill>
                  <a:latin typeface="Tahoma"/>
                  <a:ea typeface="Tahoma"/>
                  <a:cs typeface="Tahoma"/>
                </a:rPr>
                <a:t> NÃO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19</xdr:row>
          <xdr:rowOff>123825</xdr:rowOff>
        </xdr:from>
        <xdr:to>
          <xdr:col>5</xdr:col>
          <xdr:colOff>200025</xdr:colOff>
          <xdr:row>20</xdr:row>
          <xdr:rowOff>19050</xdr:rowOff>
        </xdr:to>
        <xdr:sp macro="" textlink="">
          <xdr:nvSpPr>
            <xdr:cNvPr id="36874" name="Check Box 10" hidden="1">
              <a:extLst>
                <a:ext uri="{63B3BB69-23CF-44E3-9099-C40C66FF867C}">
                  <a14:compatExt spid="_x0000_s36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pt-BR" sz="800" b="0" i="0" u="none" strike="noStrike" baseline="0">
                  <a:solidFill>
                    <a:srgbClr val="000000"/>
                  </a:solidFill>
                  <a:latin typeface="Tahoma"/>
                  <a:ea typeface="Tahoma"/>
                  <a:cs typeface="Tahoma"/>
                </a:rPr>
                <a:t> NÃO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19</xdr:row>
          <xdr:rowOff>133350</xdr:rowOff>
        </xdr:from>
        <xdr:to>
          <xdr:col>8</xdr:col>
          <xdr:colOff>371475</xdr:colOff>
          <xdr:row>20</xdr:row>
          <xdr:rowOff>28575</xdr:rowOff>
        </xdr:to>
        <xdr:sp macro="" textlink="">
          <xdr:nvSpPr>
            <xdr:cNvPr id="36875" name="Check Box 11" hidden="1">
              <a:extLst>
                <a:ext uri="{63B3BB69-23CF-44E3-9099-C40C66FF867C}">
                  <a14:compatExt spid="_x0000_s36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pt-BR" sz="800" b="0" i="0" u="none" strike="noStrike" baseline="0">
                  <a:solidFill>
                    <a:srgbClr val="000000"/>
                  </a:solidFill>
                  <a:latin typeface="Tahoma"/>
                  <a:ea typeface="Tahoma"/>
                  <a:cs typeface="Tahoma"/>
                </a:rPr>
                <a:t> SIM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23</xdr:row>
          <xdr:rowOff>57150</xdr:rowOff>
        </xdr:from>
        <xdr:to>
          <xdr:col>11</xdr:col>
          <xdr:colOff>476250</xdr:colOff>
          <xdr:row>23</xdr:row>
          <xdr:rowOff>257175</xdr:rowOff>
        </xdr:to>
        <xdr:sp macro="" textlink="">
          <xdr:nvSpPr>
            <xdr:cNvPr id="36876" name="Check Box 12" hidden="1">
              <a:extLst>
                <a:ext uri="{63B3BB69-23CF-44E3-9099-C40C66FF867C}">
                  <a14:compatExt spid="_x0000_s36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pt-BR" sz="800" b="0" i="0" u="none" strike="noStrike" baseline="0">
                  <a:solidFill>
                    <a:srgbClr val="000000"/>
                  </a:solidFill>
                  <a:latin typeface="Tahoma"/>
                  <a:ea typeface="Tahoma"/>
                  <a:cs typeface="Tahoma"/>
                </a:rPr>
                <a:t> OPÇÃO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400050</xdr:colOff>
          <xdr:row>23</xdr:row>
          <xdr:rowOff>38100</xdr:rowOff>
        </xdr:from>
        <xdr:to>
          <xdr:col>13</xdr:col>
          <xdr:colOff>361950</xdr:colOff>
          <xdr:row>23</xdr:row>
          <xdr:rowOff>285750</xdr:rowOff>
        </xdr:to>
        <xdr:sp macro="" textlink="">
          <xdr:nvSpPr>
            <xdr:cNvPr id="36877" name="Check Box 13" hidden="1">
              <a:extLst>
                <a:ext uri="{63B3BB69-23CF-44E3-9099-C40C66FF867C}">
                  <a14:compatExt spid="_x0000_s36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pt-BR" sz="800" b="0" i="0" u="none" strike="noStrike" baseline="0">
                  <a:solidFill>
                    <a:srgbClr val="000000"/>
                  </a:solidFill>
                  <a:latin typeface="Tahoma"/>
                  <a:ea typeface="Tahoma"/>
                  <a:cs typeface="Tahoma"/>
                </a:rPr>
                <a:t> OPÇÃO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24</xdr:row>
          <xdr:rowOff>123825</xdr:rowOff>
        </xdr:from>
        <xdr:to>
          <xdr:col>9</xdr:col>
          <xdr:colOff>76200</xdr:colOff>
          <xdr:row>24</xdr:row>
          <xdr:rowOff>342900</xdr:rowOff>
        </xdr:to>
        <xdr:sp macro="" textlink="">
          <xdr:nvSpPr>
            <xdr:cNvPr id="36878" name="Check Box 14" hidden="1">
              <a:extLst>
                <a:ext uri="{63B3BB69-23CF-44E3-9099-C40C66FF867C}">
                  <a14:compatExt spid="_x0000_s36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pt-BR" sz="800" b="0" i="0" u="none" strike="noStrike" baseline="0">
                  <a:solidFill>
                    <a:srgbClr val="000000"/>
                  </a:solidFill>
                  <a:latin typeface="Tahoma"/>
                  <a:ea typeface="Tahoma"/>
                  <a:cs typeface="Tahoma"/>
                </a:rPr>
                <a:t> SIM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24</xdr:row>
          <xdr:rowOff>114300</xdr:rowOff>
        </xdr:from>
        <xdr:to>
          <xdr:col>7</xdr:col>
          <xdr:colOff>114300</xdr:colOff>
          <xdr:row>25</xdr:row>
          <xdr:rowOff>9525</xdr:rowOff>
        </xdr:to>
        <xdr:sp macro="" textlink="">
          <xdr:nvSpPr>
            <xdr:cNvPr id="36879" name="Check Box 15" hidden="1">
              <a:extLst>
                <a:ext uri="{63B3BB69-23CF-44E3-9099-C40C66FF867C}">
                  <a14:compatExt spid="_x0000_s36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pt-BR" sz="800" b="0" i="0" u="none" strike="noStrike" baseline="0">
                  <a:solidFill>
                    <a:srgbClr val="000000"/>
                  </a:solidFill>
                  <a:latin typeface="Tahoma"/>
                  <a:ea typeface="Tahoma"/>
                  <a:cs typeface="Tahoma"/>
                </a:rPr>
                <a:t> NÃO</a:t>
              </a:r>
            </a:p>
          </xdr:txBody>
        </xdr:sp>
        <xdr:clientData/>
      </xdr:twoCellAnchor>
    </mc:Choice>
    <mc:Fallback/>
  </mc:AlternateContent>
  <xdr:twoCellAnchor editAs="oneCell">
    <xdr:from>
      <xdr:col>0</xdr:col>
      <xdr:colOff>47625</xdr:colOff>
      <xdr:row>75</xdr:row>
      <xdr:rowOff>47625</xdr:rowOff>
    </xdr:from>
    <xdr:to>
      <xdr:col>3</xdr:col>
      <xdr:colOff>24493</xdr:colOff>
      <xdr:row>75</xdr:row>
      <xdr:rowOff>552450</xdr:rowOff>
    </xdr:to>
    <xdr:pic>
      <xdr:nvPicPr>
        <xdr:cNvPr id="22" name="Picture 1" descr="logo-ocan-color-final-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4888825"/>
          <a:ext cx="13239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13</xdr:col>
          <xdr:colOff>228600</xdr:colOff>
          <xdr:row>23</xdr:row>
          <xdr:rowOff>47625</xdr:rowOff>
        </xdr:from>
        <xdr:to>
          <xdr:col>16</xdr:col>
          <xdr:colOff>85725</xdr:colOff>
          <xdr:row>23</xdr:row>
          <xdr:rowOff>295275</xdr:rowOff>
        </xdr:to>
        <xdr:sp macro="" textlink="">
          <xdr:nvSpPr>
            <xdr:cNvPr id="36880" name="Check Box 16" hidden="1">
              <a:extLst>
                <a:ext uri="{63B3BB69-23CF-44E3-9099-C40C66FF867C}">
                  <a14:compatExt spid="_x0000_s36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pt-BR" sz="800" b="0" i="0" u="none" strike="noStrike" baseline="0">
                  <a:solidFill>
                    <a:srgbClr val="000000"/>
                  </a:solidFill>
                  <a:latin typeface="Tahoma"/>
                  <a:ea typeface="Tahoma"/>
                  <a:cs typeface="Tahoma"/>
                </a:rPr>
                <a:t> OPÇÃO 1b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xdr:row>
          <xdr:rowOff>47625</xdr:rowOff>
        </xdr:from>
        <xdr:to>
          <xdr:col>6</xdr:col>
          <xdr:colOff>342900</xdr:colOff>
          <xdr:row>1</xdr:row>
          <xdr:rowOff>219075</xdr:rowOff>
        </xdr:to>
        <xdr:sp macro="" textlink="">
          <xdr:nvSpPr>
            <xdr:cNvPr id="36881" name="Check Box 17" hidden="1">
              <a:extLst>
                <a:ext uri="{63B3BB69-23CF-44E3-9099-C40C66FF867C}">
                  <a14:compatExt spid="_x0000_s36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pt-BR" sz="800" b="0" i="0" u="none" strike="noStrike" baseline="0">
                  <a:solidFill>
                    <a:srgbClr val="000000"/>
                  </a:solidFill>
                  <a:latin typeface="Tahoma"/>
                  <a:ea typeface="Tahoma"/>
                  <a:cs typeface="Tahoma"/>
                </a:rPr>
                <a:t>MANUTENÇÃO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1</xdr:row>
          <xdr:rowOff>9525</xdr:rowOff>
        </xdr:from>
        <xdr:to>
          <xdr:col>9</xdr:col>
          <xdr:colOff>285750</xdr:colOff>
          <xdr:row>1</xdr:row>
          <xdr:rowOff>247650</xdr:rowOff>
        </xdr:to>
        <xdr:sp macro="" textlink="">
          <xdr:nvSpPr>
            <xdr:cNvPr id="36882" name="Check Box 18" hidden="1">
              <a:extLst>
                <a:ext uri="{63B3BB69-23CF-44E3-9099-C40C66FF867C}">
                  <a14:compatExt spid="_x0000_s36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pt-BR" sz="800" b="0" i="0" u="none" strike="noStrike" baseline="0">
                  <a:solidFill>
                    <a:srgbClr val="000000"/>
                  </a:solidFill>
                  <a:latin typeface="Tahoma"/>
                  <a:ea typeface="Tahoma"/>
                  <a:cs typeface="Tahoma"/>
                </a:rPr>
                <a:t>INCLUSÃO DE ITENS</a:t>
              </a:r>
            </a:p>
          </xdr:txBody>
        </xdr:sp>
        <xdr:clientData/>
      </xdr:twoCellAnchor>
    </mc:Choice>
    <mc:Fallback/>
  </mc:AlternateContent>
  <xdr:twoCellAnchor editAs="oneCell">
    <xdr:from>
      <xdr:col>0</xdr:col>
      <xdr:colOff>74839</xdr:colOff>
      <xdr:row>249</xdr:row>
      <xdr:rowOff>40821</xdr:rowOff>
    </xdr:from>
    <xdr:to>
      <xdr:col>3</xdr:col>
      <xdr:colOff>51707</xdr:colOff>
      <xdr:row>249</xdr:row>
      <xdr:rowOff>545646</xdr:rowOff>
    </xdr:to>
    <xdr:pic>
      <xdr:nvPicPr>
        <xdr:cNvPr id="28" name="Picture 1" descr="logo-ocan-color-final-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839" y="66538928"/>
          <a:ext cx="13239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8</xdr:col>
          <xdr:colOff>19050</xdr:colOff>
          <xdr:row>28</xdr:row>
          <xdr:rowOff>123825</xdr:rowOff>
        </xdr:from>
        <xdr:to>
          <xdr:col>11</xdr:col>
          <xdr:colOff>361950</xdr:colOff>
          <xdr:row>29</xdr:row>
          <xdr:rowOff>19050</xdr:rowOff>
        </xdr:to>
        <xdr:sp macro="" textlink="">
          <xdr:nvSpPr>
            <xdr:cNvPr id="36883" name="Check Box 19" hidden="1">
              <a:extLst>
                <a:ext uri="{63B3BB69-23CF-44E3-9099-C40C66FF867C}">
                  <a14:compatExt spid="_x0000_s36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pt-BR" sz="800" b="0" i="0" u="none" strike="noStrike" baseline="0">
                  <a:solidFill>
                    <a:srgbClr val="000000"/>
                  </a:solidFill>
                  <a:latin typeface="Tahoma"/>
                  <a:ea typeface="Tahoma"/>
                  <a:cs typeface="Tahoma"/>
                </a:rPr>
                <a:t> SIM (ANEXAR NO E-MAIL):</a:t>
              </a:r>
            </a:p>
          </xdr:txBody>
        </xdr:sp>
        <xdr:clientData/>
      </xdr:twoCellAnchor>
    </mc:Choice>
    <mc:Fallback/>
  </mc:AlternateContent>
  <xdr:twoCellAnchor editAs="oneCell">
    <xdr:from>
      <xdr:col>0</xdr:col>
      <xdr:colOff>95250</xdr:colOff>
      <xdr:row>174</xdr:row>
      <xdr:rowOff>57150</xdr:rowOff>
    </xdr:from>
    <xdr:to>
      <xdr:col>3</xdr:col>
      <xdr:colOff>76200</xdr:colOff>
      <xdr:row>174</xdr:row>
      <xdr:rowOff>495300</xdr:rowOff>
    </xdr:to>
    <xdr:pic>
      <xdr:nvPicPr>
        <xdr:cNvPr id="26" name="Picture 1" descr="logo-ocan-color-final-01"/>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250" y="47634525"/>
          <a:ext cx="13239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154781</xdr:colOff>
      <xdr:row>38</xdr:row>
      <xdr:rowOff>35720</xdr:rowOff>
    </xdr:from>
    <xdr:to>
      <xdr:col>21</xdr:col>
      <xdr:colOff>101718</xdr:colOff>
      <xdr:row>40</xdr:row>
      <xdr:rowOff>26345</xdr:rowOff>
    </xdr:to>
    <xdr:sp macro="" textlink="">
      <xdr:nvSpPr>
        <xdr:cNvPr id="2" name="CaixaDeTexto 1">
          <a:extLst>
            <a:ext uri="{FF2B5EF4-FFF2-40B4-BE49-F238E27FC236}">
              <a16:creationId xmlns="" xmlns:a16="http://schemas.microsoft.com/office/drawing/2014/main" id="{00000000-0008-0000-0800-000002000000}"/>
            </a:ext>
          </a:extLst>
        </xdr:cNvPr>
        <xdr:cNvSpPr txBox="1"/>
      </xdr:nvSpPr>
      <xdr:spPr>
        <a:xfrm>
          <a:off x="1173956" y="9722645"/>
          <a:ext cx="5338087" cy="333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indent="0" algn="ctr" defTabSz="914400" eaLnBrk="1" fontAlgn="auto" latinLnBrk="0" hangingPunct="1">
            <a:lnSpc>
              <a:spcPct val="100000"/>
            </a:lnSpc>
            <a:spcBef>
              <a:spcPts val="0"/>
            </a:spcBef>
            <a:spcAft>
              <a:spcPts val="0"/>
            </a:spcAft>
            <a:buClrTx/>
            <a:buSzTx/>
            <a:buFontTx/>
            <a:buNone/>
            <a:tabLst/>
          </a:pPr>
          <a:r>
            <a:rPr lang="pt-BR" sz="750">
              <a:solidFill>
                <a:schemeClr val="tx1"/>
              </a:solidFill>
              <a:effectLst/>
              <a:latin typeface="Times New Roman" panose="02020603050405020304" pitchFamily="18" charset="0"/>
              <a:ea typeface="+mn-ea"/>
              <a:cs typeface="Times New Roman" panose="02020603050405020304" pitchFamily="18" charset="0"/>
            </a:rPr>
            <a:t>O OCAN - ORGANISMO CERTIFICAÇÃO AVALIAÇÃO NACIONAL LTDA, </a:t>
          </a:r>
          <a:r>
            <a:rPr lang="pt-BR" sz="750" baseline="0">
              <a:solidFill>
                <a:schemeClr val="tx1"/>
              </a:solidFill>
              <a:effectLst/>
              <a:latin typeface="Times New Roman" panose="02020603050405020304" pitchFamily="18" charset="0"/>
              <a:ea typeface="+mn-ea"/>
              <a:cs typeface="Times New Roman" panose="02020603050405020304" pitchFamily="18" charset="0"/>
            </a:rPr>
            <a:t> </a:t>
          </a:r>
          <a:r>
            <a:rPr lang="pt-BR" sz="750">
              <a:solidFill>
                <a:schemeClr val="tx1"/>
              </a:solidFill>
              <a:effectLst/>
              <a:latin typeface="Times New Roman" panose="02020603050405020304" pitchFamily="18" charset="0"/>
              <a:ea typeface="+mn-ea"/>
              <a:cs typeface="Times New Roman" panose="02020603050405020304" pitchFamily="18" charset="0"/>
            </a:rPr>
            <a:t>C.N.P.J.: 22.061.248/0001-03, sediado em Osasco/SP, </a:t>
          </a:r>
        </a:p>
        <a:p>
          <a:pPr marL="0" marR="0" indent="0" algn="ctr" defTabSz="914400" eaLnBrk="1" fontAlgn="auto" latinLnBrk="0" hangingPunct="1">
            <a:lnSpc>
              <a:spcPct val="100000"/>
            </a:lnSpc>
            <a:spcBef>
              <a:spcPts val="0"/>
            </a:spcBef>
            <a:spcAft>
              <a:spcPts val="0"/>
            </a:spcAft>
            <a:buClrTx/>
            <a:buSzTx/>
            <a:buFontTx/>
            <a:buNone/>
            <a:tabLst/>
          </a:pPr>
          <a:r>
            <a:rPr lang="pt-BR" sz="750">
              <a:solidFill>
                <a:schemeClr val="tx1"/>
              </a:solidFill>
              <a:effectLst/>
              <a:latin typeface="Times New Roman" panose="02020603050405020304" pitchFamily="18" charset="0"/>
              <a:ea typeface="+mn-ea"/>
              <a:cs typeface="Times New Roman" panose="02020603050405020304" pitchFamily="18" charset="0"/>
            </a:rPr>
            <a:t>à Avenida dos Autonomistas, Nº 896, </a:t>
          </a:r>
          <a:r>
            <a:rPr lang="pt-BR" sz="750" baseline="0">
              <a:solidFill>
                <a:schemeClr val="tx1"/>
              </a:solidFill>
              <a:effectLst/>
              <a:latin typeface="Times New Roman" panose="02020603050405020304" pitchFamily="18" charset="0"/>
              <a:ea typeface="+mn-ea"/>
              <a:cs typeface="Times New Roman" panose="02020603050405020304" pitchFamily="18" charset="0"/>
            </a:rPr>
            <a:t> </a:t>
          </a:r>
          <a:r>
            <a:rPr lang="pt-BR" sz="750">
              <a:solidFill>
                <a:schemeClr val="tx1"/>
              </a:solidFill>
              <a:effectLst/>
              <a:latin typeface="Times New Roman" panose="02020603050405020304" pitchFamily="18" charset="0"/>
              <a:ea typeface="+mn-ea"/>
              <a:cs typeface="Times New Roman" panose="02020603050405020304" pitchFamily="18" charset="0"/>
            </a:rPr>
            <a:t>Andar 17 – Salas 1703 e 1704 – Torre Santorini – Vila Yara - CEP: 06020-010</a:t>
          </a:r>
          <a:endParaRPr kumimoji="0" lang="pt-BR" sz="750" b="1" i="1" u="none" strike="noStrike" kern="0" cap="none" spc="0" normalizeH="0" baseline="0" noProof="0">
            <a:ln>
              <a:noFill/>
            </a:ln>
            <a:solidFill>
              <a:prstClr val="black"/>
            </a:solidFill>
            <a:effectLst/>
            <a:uLnTx/>
            <a:uFillTx/>
            <a:latin typeface="Times New Roman" panose="02020603050405020304" pitchFamily="18" charset="0"/>
            <a:ea typeface="+mn-ea"/>
            <a:cs typeface="Times New Roman" panose="02020603050405020304" pitchFamily="18" charset="0"/>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154781</xdr:colOff>
      <xdr:row>38</xdr:row>
      <xdr:rowOff>35720</xdr:rowOff>
    </xdr:from>
    <xdr:to>
      <xdr:col>21</xdr:col>
      <xdr:colOff>101718</xdr:colOff>
      <xdr:row>40</xdr:row>
      <xdr:rowOff>26345</xdr:rowOff>
    </xdr:to>
    <xdr:sp macro="" textlink="">
      <xdr:nvSpPr>
        <xdr:cNvPr id="2" name="CaixaDeTexto 1">
          <a:extLst>
            <a:ext uri="{FF2B5EF4-FFF2-40B4-BE49-F238E27FC236}">
              <a16:creationId xmlns="" xmlns:a16="http://schemas.microsoft.com/office/drawing/2014/main" id="{00000000-0008-0000-0800-000002000000}"/>
            </a:ext>
          </a:extLst>
        </xdr:cNvPr>
        <xdr:cNvSpPr txBox="1"/>
      </xdr:nvSpPr>
      <xdr:spPr>
        <a:xfrm>
          <a:off x="1173956" y="9722645"/>
          <a:ext cx="5338087" cy="333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indent="0" algn="ctr" defTabSz="914400" eaLnBrk="1" fontAlgn="auto" latinLnBrk="0" hangingPunct="1">
            <a:lnSpc>
              <a:spcPct val="100000"/>
            </a:lnSpc>
            <a:spcBef>
              <a:spcPts val="0"/>
            </a:spcBef>
            <a:spcAft>
              <a:spcPts val="0"/>
            </a:spcAft>
            <a:buClrTx/>
            <a:buSzTx/>
            <a:buFontTx/>
            <a:buNone/>
            <a:tabLst/>
          </a:pPr>
          <a:r>
            <a:rPr lang="pt-BR" sz="750">
              <a:solidFill>
                <a:schemeClr val="tx1"/>
              </a:solidFill>
              <a:effectLst/>
              <a:latin typeface="Times New Roman" panose="02020603050405020304" pitchFamily="18" charset="0"/>
              <a:ea typeface="+mn-ea"/>
              <a:cs typeface="Times New Roman" panose="02020603050405020304" pitchFamily="18" charset="0"/>
            </a:rPr>
            <a:t>O OCAN - ORGANISMO CERTIFICAÇÃO AVALIAÇÃO NACIONAL LTDA, </a:t>
          </a:r>
          <a:r>
            <a:rPr lang="pt-BR" sz="750" baseline="0">
              <a:solidFill>
                <a:schemeClr val="tx1"/>
              </a:solidFill>
              <a:effectLst/>
              <a:latin typeface="Times New Roman" panose="02020603050405020304" pitchFamily="18" charset="0"/>
              <a:ea typeface="+mn-ea"/>
              <a:cs typeface="Times New Roman" panose="02020603050405020304" pitchFamily="18" charset="0"/>
            </a:rPr>
            <a:t> </a:t>
          </a:r>
          <a:r>
            <a:rPr lang="pt-BR" sz="750">
              <a:solidFill>
                <a:schemeClr val="tx1"/>
              </a:solidFill>
              <a:effectLst/>
              <a:latin typeface="Times New Roman" panose="02020603050405020304" pitchFamily="18" charset="0"/>
              <a:ea typeface="+mn-ea"/>
              <a:cs typeface="Times New Roman" panose="02020603050405020304" pitchFamily="18" charset="0"/>
            </a:rPr>
            <a:t>C.N.P.J.: 22.061.248/0001-03, sediado em Osasco/SP, </a:t>
          </a:r>
        </a:p>
        <a:p>
          <a:pPr marL="0" marR="0" indent="0" algn="ctr" defTabSz="914400" eaLnBrk="1" fontAlgn="auto" latinLnBrk="0" hangingPunct="1">
            <a:lnSpc>
              <a:spcPct val="100000"/>
            </a:lnSpc>
            <a:spcBef>
              <a:spcPts val="0"/>
            </a:spcBef>
            <a:spcAft>
              <a:spcPts val="0"/>
            </a:spcAft>
            <a:buClrTx/>
            <a:buSzTx/>
            <a:buFontTx/>
            <a:buNone/>
            <a:tabLst/>
          </a:pPr>
          <a:r>
            <a:rPr lang="pt-BR" sz="750">
              <a:solidFill>
                <a:schemeClr val="tx1"/>
              </a:solidFill>
              <a:effectLst/>
              <a:latin typeface="Times New Roman" panose="02020603050405020304" pitchFamily="18" charset="0"/>
              <a:ea typeface="+mn-ea"/>
              <a:cs typeface="Times New Roman" panose="02020603050405020304" pitchFamily="18" charset="0"/>
            </a:rPr>
            <a:t>à Avenida dos Autonomistas, Nº 896, </a:t>
          </a:r>
          <a:r>
            <a:rPr lang="pt-BR" sz="750" baseline="0">
              <a:solidFill>
                <a:schemeClr val="tx1"/>
              </a:solidFill>
              <a:effectLst/>
              <a:latin typeface="Times New Roman" panose="02020603050405020304" pitchFamily="18" charset="0"/>
              <a:ea typeface="+mn-ea"/>
              <a:cs typeface="Times New Roman" panose="02020603050405020304" pitchFamily="18" charset="0"/>
            </a:rPr>
            <a:t> </a:t>
          </a:r>
          <a:r>
            <a:rPr lang="pt-BR" sz="750">
              <a:solidFill>
                <a:schemeClr val="tx1"/>
              </a:solidFill>
              <a:effectLst/>
              <a:latin typeface="Times New Roman" panose="02020603050405020304" pitchFamily="18" charset="0"/>
              <a:ea typeface="+mn-ea"/>
              <a:cs typeface="Times New Roman" panose="02020603050405020304" pitchFamily="18" charset="0"/>
            </a:rPr>
            <a:t>Andar 17 – Salas 1703 e 1704 – Torre Santorini – Vila Yara - CEP: 06020-010</a:t>
          </a:r>
          <a:endParaRPr kumimoji="0" lang="pt-BR" sz="750" b="1" i="1" u="none" strike="noStrike" kern="0" cap="none" spc="0" normalizeH="0" baseline="0" noProof="0">
            <a:ln>
              <a:noFill/>
            </a:ln>
            <a:solidFill>
              <a:prstClr val="black"/>
            </a:solidFill>
            <a:effectLst/>
            <a:uLnTx/>
            <a:uFillTx/>
            <a:latin typeface="Times New Roman" panose="02020603050405020304" pitchFamily="18" charset="0"/>
            <a:ea typeface="+mn-ea"/>
            <a:cs typeface="Times New Roman" panose="02020603050405020304" pitchFamily="18" charset="0"/>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154781</xdr:colOff>
      <xdr:row>38</xdr:row>
      <xdr:rowOff>35720</xdr:rowOff>
    </xdr:from>
    <xdr:to>
      <xdr:col>21</xdr:col>
      <xdr:colOff>101718</xdr:colOff>
      <xdr:row>40</xdr:row>
      <xdr:rowOff>26345</xdr:rowOff>
    </xdr:to>
    <xdr:sp macro="" textlink="">
      <xdr:nvSpPr>
        <xdr:cNvPr id="2" name="CaixaDeTexto 1">
          <a:extLst>
            <a:ext uri="{FF2B5EF4-FFF2-40B4-BE49-F238E27FC236}">
              <a16:creationId xmlns="" xmlns:a16="http://schemas.microsoft.com/office/drawing/2014/main" id="{00000000-0008-0000-0800-000002000000}"/>
            </a:ext>
          </a:extLst>
        </xdr:cNvPr>
        <xdr:cNvSpPr txBox="1"/>
      </xdr:nvSpPr>
      <xdr:spPr>
        <a:xfrm>
          <a:off x="1173956" y="9722645"/>
          <a:ext cx="5338087" cy="333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indent="0" algn="ctr" defTabSz="914400" eaLnBrk="1" fontAlgn="auto" latinLnBrk="0" hangingPunct="1">
            <a:lnSpc>
              <a:spcPct val="100000"/>
            </a:lnSpc>
            <a:spcBef>
              <a:spcPts val="0"/>
            </a:spcBef>
            <a:spcAft>
              <a:spcPts val="0"/>
            </a:spcAft>
            <a:buClrTx/>
            <a:buSzTx/>
            <a:buFontTx/>
            <a:buNone/>
            <a:tabLst/>
          </a:pPr>
          <a:r>
            <a:rPr lang="pt-BR" sz="750">
              <a:solidFill>
                <a:schemeClr val="tx1"/>
              </a:solidFill>
              <a:effectLst/>
              <a:latin typeface="Times New Roman" panose="02020603050405020304" pitchFamily="18" charset="0"/>
              <a:ea typeface="+mn-ea"/>
              <a:cs typeface="Times New Roman" panose="02020603050405020304" pitchFamily="18" charset="0"/>
            </a:rPr>
            <a:t>O OCAN - ORGANISMO CERTIFICAÇÃO AVALIAÇÃO NACIONAL LTDA, </a:t>
          </a:r>
          <a:r>
            <a:rPr lang="pt-BR" sz="750" baseline="0">
              <a:solidFill>
                <a:schemeClr val="tx1"/>
              </a:solidFill>
              <a:effectLst/>
              <a:latin typeface="Times New Roman" panose="02020603050405020304" pitchFamily="18" charset="0"/>
              <a:ea typeface="+mn-ea"/>
              <a:cs typeface="Times New Roman" panose="02020603050405020304" pitchFamily="18" charset="0"/>
            </a:rPr>
            <a:t> </a:t>
          </a:r>
          <a:r>
            <a:rPr lang="pt-BR" sz="750">
              <a:solidFill>
                <a:schemeClr val="tx1"/>
              </a:solidFill>
              <a:effectLst/>
              <a:latin typeface="Times New Roman" panose="02020603050405020304" pitchFamily="18" charset="0"/>
              <a:ea typeface="+mn-ea"/>
              <a:cs typeface="Times New Roman" panose="02020603050405020304" pitchFamily="18" charset="0"/>
            </a:rPr>
            <a:t>C.N.P.J.: 22.061.248/0001-03, sediado em Osasco/SP, </a:t>
          </a:r>
        </a:p>
        <a:p>
          <a:pPr marL="0" marR="0" indent="0" algn="ctr" defTabSz="914400" eaLnBrk="1" fontAlgn="auto" latinLnBrk="0" hangingPunct="1">
            <a:lnSpc>
              <a:spcPct val="100000"/>
            </a:lnSpc>
            <a:spcBef>
              <a:spcPts val="0"/>
            </a:spcBef>
            <a:spcAft>
              <a:spcPts val="0"/>
            </a:spcAft>
            <a:buClrTx/>
            <a:buSzTx/>
            <a:buFontTx/>
            <a:buNone/>
            <a:tabLst/>
          </a:pPr>
          <a:r>
            <a:rPr lang="pt-BR" sz="750">
              <a:solidFill>
                <a:schemeClr val="tx1"/>
              </a:solidFill>
              <a:effectLst/>
              <a:latin typeface="Times New Roman" panose="02020603050405020304" pitchFamily="18" charset="0"/>
              <a:ea typeface="+mn-ea"/>
              <a:cs typeface="Times New Roman" panose="02020603050405020304" pitchFamily="18" charset="0"/>
            </a:rPr>
            <a:t>à Avenida dos Autonomistas, Nº 896, </a:t>
          </a:r>
          <a:r>
            <a:rPr lang="pt-BR" sz="750" baseline="0">
              <a:solidFill>
                <a:schemeClr val="tx1"/>
              </a:solidFill>
              <a:effectLst/>
              <a:latin typeface="Times New Roman" panose="02020603050405020304" pitchFamily="18" charset="0"/>
              <a:ea typeface="+mn-ea"/>
              <a:cs typeface="Times New Roman" panose="02020603050405020304" pitchFamily="18" charset="0"/>
            </a:rPr>
            <a:t> </a:t>
          </a:r>
          <a:r>
            <a:rPr lang="pt-BR" sz="750">
              <a:solidFill>
                <a:schemeClr val="tx1"/>
              </a:solidFill>
              <a:effectLst/>
              <a:latin typeface="Times New Roman" panose="02020603050405020304" pitchFamily="18" charset="0"/>
              <a:ea typeface="+mn-ea"/>
              <a:cs typeface="Times New Roman" panose="02020603050405020304" pitchFamily="18" charset="0"/>
            </a:rPr>
            <a:t>Andar 17 – Salas 1703 e 1704 – Torre Santorini – Vila Yara - CEP: 06020-010</a:t>
          </a:r>
          <a:endParaRPr kumimoji="0" lang="pt-BR" sz="750" b="1" i="1" u="none" strike="noStrike" kern="0" cap="none" spc="0" normalizeH="0" baseline="0" noProof="0">
            <a:ln>
              <a:noFill/>
            </a:ln>
            <a:solidFill>
              <a:prstClr val="black"/>
            </a:solidFill>
            <a:effectLst/>
            <a:uLnTx/>
            <a:uFillTx/>
            <a:latin typeface="Times New Roman" panose="02020603050405020304" pitchFamily="18" charset="0"/>
            <a:ea typeface="+mn-ea"/>
            <a:cs typeface="Times New Roman" panose="02020603050405020304" pitchFamily="18" charset="0"/>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154781</xdr:colOff>
      <xdr:row>38</xdr:row>
      <xdr:rowOff>35720</xdr:rowOff>
    </xdr:from>
    <xdr:to>
      <xdr:col>21</xdr:col>
      <xdr:colOff>101718</xdr:colOff>
      <xdr:row>40</xdr:row>
      <xdr:rowOff>26345</xdr:rowOff>
    </xdr:to>
    <xdr:sp macro="" textlink="">
      <xdr:nvSpPr>
        <xdr:cNvPr id="2" name="CaixaDeTexto 1">
          <a:extLst>
            <a:ext uri="{FF2B5EF4-FFF2-40B4-BE49-F238E27FC236}">
              <a16:creationId xmlns="" xmlns:a16="http://schemas.microsoft.com/office/drawing/2014/main" id="{00000000-0008-0000-0800-000002000000}"/>
            </a:ext>
          </a:extLst>
        </xdr:cNvPr>
        <xdr:cNvSpPr txBox="1"/>
      </xdr:nvSpPr>
      <xdr:spPr>
        <a:xfrm>
          <a:off x="1173956" y="9722645"/>
          <a:ext cx="5338087" cy="333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indent="0" algn="ctr" defTabSz="914400" eaLnBrk="1" fontAlgn="auto" latinLnBrk="0" hangingPunct="1">
            <a:lnSpc>
              <a:spcPct val="100000"/>
            </a:lnSpc>
            <a:spcBef>
              <a:spcPts val="0"/>
            </a:spcBef>
            <a:spcAft>
              <a:spcPts val="0"/>
            </a:spcAft>
            <a:buClrTx/>
            <a:buSzTx/>
            <a:buFontTx/>
            <a:buNone/>
            <a:tabLst/>
          </a:pPr>
          <a:r>
            <a:rPr lang="pt-BR" sz="750">
              <a:solidFill>
                <a:schemeClr val="tx1"/>
              </a:solidFill>
              <a:effectLst/>
              <a:latin typeface="Times New Roman" panose="02020603050405020304" pitchFamily="18" charset="0"/>
              <a:ea typeface="+mn-ea"/>
              <a:cs typeface="Times New Roman" panose="02020603050405020304" pitchFamily="18" charset="0"/>
            </a:rPr>
            <a:t>O OCAN - ORGANISMO CERTIFICAÇÃO AVALIAÇÃO NACIONAL LTDA, </a:t>
          </a:r>
          <a:r>
            <a:rPr lang="pt-BR" sz="750" baseline="0">
              <a:solidFill>
                <a:schemeClr val="tx1"/>
              </a:solidFill>
              <a:effectLst/>
              <a:latin typeface="Times New Roman" panose="02020603050405020304" pitchFamily="18" charset="0"/>
              <a:ea typeface="+mn-ea"/>
              <a:cs typeface="Times New Roman" panose="02020603050405020304" pitchFamily="18" charset="0"/>
            </a:rPr>
            <a:t> </a:t>
          </a:r>
          <a:r>
            <a:rPr lang="pt-BR" sz="750">
              <a:solidFill>
                <a:schemeClr val="tx1"/>
              </a:solidFill>
              <a:effectLst/>
              <a:latin typeface="Times New Roman" panose="02020603050405020304" pitchFamily="18" charset="0"/>
              <a:ea typeface="+mn-ea"/>
              <a:cs typeface="Times New Roman" panose="02020603050405020304" pitchFamily="18" charset="0"/>
            </a:rPr>
            <a:t>C.N.P.J.: 22.061.248/0001-03, sediado em Osasco/SP, </a:t>
          </a:r>
        </a:p>
        <a:p>
          <a:pPr marL="0" marR="0" indent="0" algn="ctr" defTabSz="914400" eaLnBrk="1" fontAlgn="auto" latinLnBrk="0" hangingPunct="1">
            <a:lnSpc>
              <a:spcPct val="100000"/>
            </a:lnSpc>
            <a:spcBef>
              <a:spcPts val="0"/>
            </a:spcBef>
            <a:spcAft>
              <a:spcPts val="0"/>
            </a:spcAft>
            <a:buClrTx/>
            <a:buSzTx/>
            <a:buFontTx/>
            <a:buNone/>
            <a:tabLst/>
          </a:pPr>
          <a:r>
            <a:rPr lang="pt-BR" sz="750">
              <a:solidFill>
                <a:schemeClr val="tx1"/>
              </a:solidFill>
              <a:effectLst/>
              <a:latin typeface="Times New Roman" panose="02020603050405020304" pitchFamily="18" charset="0"/>
              <a:ea typeface="+mn-ea"/>
              <a:cs typeface="Times New Roman" panose="02020603050405020304" pitchFamily="18" charset="0"/>
            </a:rPr>
            <a:t>à Avenida dos Autonomistas, Nº 896, </a:t>
          </a:r>
          <a:r>
            <a:rPr lang="pt-BR" sz="750" baseline="0">
              <a:solidFill>
                <a:schemeClr val="tx1"/>
              </a:solidFill>
              <a:effectLst/>
              <a:latin typeface="Times New Roman" panose="02020603050405020304" pitchFamily="18" charset="0"/>
              <a:ea typeface="+mn-ea"/>
              <a:cs typeface="Times New Roman" panose="02020603050405020304" pitchFamily="18" charset="0"/>
            </a:rPr>
            <a:t> </a:t>
          </a:r>
          <a:r>
            <a:rPr lang="pt-BR" sz="750">
              <a:solidFill>
                <a:schemeClr val="tx1"/>
              </a:solidFill>
              <a:effectLst/>
              <a:latin typeface="Times New Roman" panose="02020603050405020304" pitchFamily="18" charset="0"/>
              <a:ea typeface="+mn-ea"/>
              <a:cs typeface="Times New Roman" panose="02020603050405020304" pitchFamily="18" charset="0"/>
            </a:rPr>
            <a:t>Andar 17 – Salas 1703 e 1704 – Torre Santorini – Vila Yara - CEP: 06020-010</a:t>
          </a:r>
          <a:endParaRPr kumimoji="0" lang="pt-BR" sz="750" b="1" i="1" u="none" strike="noStrike" kern="0" cap="none" spc="0" normalizeH="0" baseline="0" noProof="0">
            <a:ln>
              <a:noFill/>
            </a:ln>
            <a:solidFill>
              <a:prstClr val="black"/>
            </a:solidFill>
            <a:effectLst/>
            <a:uLnTx/>
            <a:uFillTx/>
            <a:latin typeface="Times New Roman" panose="02020603050405020304" pitchFamily="18" charset="0"/>
            <a:ea typeface="+mn-ea"/>
            <a:cs typeface="Times New Roman" panose="02020603050405020304" pitchFamily="18" charset="0"/>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154781</xdr:colOff>
      <xdr:row>38</xdr:row>
      <xdr:rowOff>35720</xdr:rowOff>
    </xdr:from>
    <xdr:to>
      <xdr:col>21</xdr:col>
      <xdr:colOff>101718</xdr:colOff>
      <xdr:row>40</xdr:row>
      <xdr:rowOff>26345</xdr:rowOff>
    </xdr:to>
    <xdr:sp macro="" textlink="">
      <xdr:nvSpPr>
        <xdr:cNvPr id="2" name="CaixaDeTexto 1">
          <a:extLst>
            <a:ext uri="{FF2B5EF4-FFF2-40B4-BE49-F238E27FC236}">
              <a16:creationId xmlns="" xmlns:a16="http://schemas.microsoft.com/office/drawing/2014/main" id="{00000000-0008-0000-0800-000002000000}"/>
            </a:ext>
          </a:extLst>
        </xdr:cNvPr>
        <xdr:cNvSpPr txBox="1"/>
      </xdr:nvSpPr>
      <xdr:spPr>
        <a:xfrm>
          <a:off x="1173956" y="9722645"/>
          <a:ext cx="5338087" cy="333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indent="0" algn="ctr" defTabSz="914400" eaLnBrk="1" fontAlgn="auto" latinLnBrk="0" hangingPunct="1">
            <a:lnSpc>
              <a:spcPct val="100000"/>
            </a:lnSpc>
            <a:spcBef>
              <a:spcPts val="0"/>
            </a:spcBef>
            <a:spcAft>
              <a:spcPts val="0"/>
            </a:spcAft>
            <a:buClrTx/>
            <a:buSzTx/>
            <a:buFontTx/>
            <a:buNone/>
            <a:tabLst/>
          </a:pPr>
          <a:r>
            <a:rPr lang="pt-BR" sz="750">
              <a:solidFill>
                <a:schemeClr val="tx1"/>
              </a:solidFill>
              <a:effectLst/>
              <a:latin typeface="Times New Roman" panose="02020603050405020304" pitchFamily="18" charset="0"/>
              <a:ea typeface="+mn-ea"/>
              <a:cs typeface="Times New Roman" panose="02020603050405020304" pitchFamily="18" charset="0"/>
            </a:rPr>
            <a:t>O OCAN - ORGANISMO CERTIFICAÇÃO AVALIAÇÃO NACIONAL LTDA, </a:t>
          </a:r>
          <a:r>
            <a:rPr lang="pt-BR" sz="750" baseline="0">
              <a:solidFill>
                <a:schemeClr val="tx1"/>
              </a:solidFill>
              <a:effectLst/>
              <a:latin typeface="Times New Roman" panose="02020603050405020304" pitchFamily="18" charset="0"/>
              <a:ea typeface="+mn-ea"/>
              <a:cs typeface="Times New Roman" panose="02020603050405020304" pitchFamily="18" charset="0"/>
            </a:rPr>
            <a:t> </a:t>
          </a:r>
          <a:r>
            <a:rPr lang="pt-BR" sz="750">
              <a:solidFill>
                <a:schemeClr val="tx1"/>
              </a:solidFill>
              <a:effectLst/>
              <a:latin typeface="Times New Roman" panose="02020603050405020304" pitchFamily="18" charset="0"/>
              <a:ea typeface="+mn-ea"/>
              <a:cs typeface="Times New Roman" panose="02020603050405020304" pitchFamily="18" charset="0"/>
            </a:rPr>
            <a:t>C.N.P.J.: 22.061.248/0001-03, sediado em Osasco/SP, </a:t>
          </a:r>
        </a:p>
        <a:p>
          <a:pPr marL="0" marR="0" indent="0" algn="ctr" defTabSz="914400" eaLnBrk="1" fontAlgn="auto" latinLnBrk="0" hangingPunct="1">
            <a:lnSpc>
              <a:spcPct val="100000"/>
            </a:lnSpc>
            <a:spcBef>
              <a:spcPts val="0"/>
            </a:spcBef>
            <a:spcAft>
              <a:spcPts val="0"/>
            </a:spcAft>
            <a:buClrTx/>
            <a:buSzTx/>
            <a:buFontTx/>
            <a:buNone/>
            <a:tabLst/>
          </a:pPr>
          <a:r>
            <a:rPr lang="pt-BR" sz="750">
              <a:solidFill>
                <a:schemeClr val="tx1"/>
              </a:solidFill>
              <a:effectLst/>
              <a:latin typeface="Times New Roman" panose="02020603050405020304" pitchFamily="18" charset="0"/>
              <a:ea typeface="+mn-ea"/>
              <a:cs typeface="Times New Roman" panose="02020603050405020304" pitchFamily="18" charset="0"/>
            </a:rPr>
            <a:t>à Avenida dos Autonomistas, Nº 896, </a:t>
          </a:r>
          <a:r>
            <a:rPr lang="pt-BR" sz="750" baseline="0">
              <a:solidFill>
                <a:schemeClr val="tx1"/>
              </a:solidFill>
              <a:effectLst/>
              <a:latin typeface="Times New Roman" panose="02020603050405020304" pitchFamily="18" charset="0"/>
              <a:ea typeface="+mn-ea"/>
              <a:cs typeface="Times New Roman" panose="02020603050405020304" pitchFamily="18" charset="0"/>
            </a:rPr>
            <a:t> </a:t>
          </a:r>
          <a:r>
            <a:rPr lang="pt-BR" sz="750">
              <a:solidFill>
                <a:schemeClr val="tx1"/>
              </a:solidFill>
              <a:effectLst/>
              <a:latin typeface="Times New Roman" panose="02020603050405020304" pitchFamily="18" charset="0"/>
              <a:ea typeface="+mn-ea"/>
              <a:cs typeface="Times New Roman" panose="02020603050405020304" pitchFamily="18" charset="0"/>
            </a:rPr>
            <a:t>Andar 17 – Salas 1703 e 1704 – Torre Santorini – Vila Yara - CEP: 06020-010</a:t>
          </a:r>
          <a:endParaRPr kumimoji="0" lang="pt-BR" sz="750" b="1" i="1" u="none" strike="noStrike" kern="0" cap="none" spc="0" normalizeH="0" baseline="0" noProof="0">
            <a:ln>
              <a:noFill/>
            </a:ln>
            <a:solidFill>
              <a:prstClr val="black"/>
            </a:solidFill>
            <a:effectLst/>
            <a:uLnTx/>
            <a:uFillTx/>
            <a:latin typeface="Times New Roman" panose="02020603050405020304" pitchFamily="18" charset="0"/>
            <a:ea typeface="+mn-ea"/>
            <a:cs typeface="Times New Roman" panose="02020603050405020304" pitchFamily="18" charset="0"/>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154781</xdr:colOff>
      <xdr:row>38</xdr:row>
      <xdr:rowOff>35720</xdr:rowOff>
    </xdr:from>
    <xdr:to>
      <xdr:col>21</xdr:col>
      <xdr:colOff>101718</xdr:colOff>
      <xdr:row>40</xdr:row>
      <xdr:rowOff>26345</xdr:rowOff>
    </xdr:to>
    <xdr:sp macro="" textlink="">
      <xdr:nvSpPr>
        <xdr:cNvPr id="2" name="CaixaDeTexto 1">
          <a:extLst>
            <a:ext uri="{FF2B5EF4-FFF2-40B4-BE49-F238E27FC236}">
              <a16:creationId xmlns="" xmlns:a16="http://schemas.microsoft.com/office/drawing/2014/main" id="{00000000-0008-0000-0800-000002000000}"/>
            </a:ext>
          </a:extLst>
        </xdr:cNvPr>
        <xdr:cNvSpPr txBox="1"/>
      </xdr:nvSpPr>
      <xdr:spPr>
        <a:xfrm>
          <a:off x="1173956" y="9722645"/>
          <a:ext cx="5338087" cy="333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indent="0" algn="ctr" defTabSz="914400" eaLnBrk="1" fontAlgn="auto" latinLnBrk="0" hangingPunct="1">
            <a:lnSpc>
              <a:spcPct val="100000"/>
            </a:lnSpc>
            <a:spcBef>
              <a:spcPts val="0"/>
            </a:spcBef>
            <a:spcAft>
              <a:spcPts val="0"/>
            </a:spcAft>
            <a:buClrTx/>
            <a:buSzTx/>
            <a:buFontTx/>
            <a:buNone/>
            <a:tabLst/>
          </a:pPr>
          <a:r>
            <a:rPr lang="pt-BR" sz="750">
              <a:solidFill>
                <a:schemeClr val="tx1"/>
              </a:solidFill>
              <a:effectLst/>
              <a:latin typeface="Times New Roman" panose="02020603050405020304" pitchFamily="18" charset="0"/>
              <a:ea typeface="+mn-ea"/>
              <a:cs typeface="Times New Roman" panose="02020603050405020304" pitchFamily="18" charset="0"/>
            </a:rPr>
            <a:t>O OCAN - ORGANISMO CERTIFICAÇÃO AVALIAÇÃO NACIONAL LTDA, </a:t>
          </a:r>
          <a:r>
            <a:rPr lang="pt-BR" sz="750" baseline="0">
              <a:solidFill>
                <a:schemeClr val="tx1"/>
              </a:solidFill>
              <a:effectLst/>
              <a:latin typeface="Times New Roman" panose="02020603050405020304" pitchFamily="18" charset="0"/>
              <a:ea typeface="+mn-ea"/>
              <a:cs typeface="Times New Roman" panose="02020603050405020304" pitchFamily="18" charset="0"/>
            </a:rPr>
            <a:t> </a:t>
          </a:r>
          <a:r>
            <a:rPr lang="pt-BR" sz="750">
              <a:solidFill>
                <a:schemeClr val="tx1"/>
              </a:solidFill>
              <a:effectLst/>
              <a:latin typeface="Times New Roman" panose="02020603050405020304" pitchFamily="18" charset="0"/>
              <a:ea typeface="+mn-ea"/>
              <a:cs typeface="Times New Roman" panose="02020603050405020304" pitchFamily="18" charset="0"/>
            </a:rPr>
            <a:t>C.N.P.J.: 22.061.248/0001-03, sediado em Osasco/SP, </a:t>
          </a:r>
        </a:p>
        <a:p>
          <a:pPr marL="0" marR="0" indent="0" algn="ctr" defTabSz="914400" eaLnBrk="1" fontAlgn="auto" latinLnBrk="0" hangingPunct="1">
            <a:lnSpc>
              <a:spcPct val="100000"/>
            </a:lnSpc>
            <a:spcBef>
              <a:spcPts val="0"/>
            </a:spcBef>
            <a:spcAft>
              <a:spcPts val="0"/>
            </a:spcAft>
            <a:buClrTx/>
            <a:buSzTx/>
            <a:buFontTx/>
            <a:buNone/>
            <a:tabLst/>
          </a:pPr>
          <a:r>
            <a:rPr lang="pt-BR" sz="750">
              <a:solidFill>
                <a:schemeClr val="tx1"/>
              </a:solidFill>
              <a:effectLst/>
              <a:latin typeface="Times New Roman" panose="02020603050405020304" pitchFamily="18" charset="0"/>
              <a:ea typeface="+mn-ea"/>
              <a:cs typeface="Times New Roman" panose="02020603050405020304" pitchFamily="18" charset="0"/>
            </a:rPr>
            <a:t>à Avenida dos Autonomistas, Nº 896, </a:t>
          </a:r>
          <a:r>
            <a:rPr lang="pt-BR" sz="750" baseline="0">
              <a:solidFill>
                <a:schemeClr val="tx1"/>
              </a:solidFill>
              <a:effectLst/>
              <a:latin typeface="Times New Roman" panose="02020603050405020304" pitchFamily="18" charset="0"/>
              <a:ea typeface="+mn-ea"/>
              <a:cs typeface="Times New Roman" panose="02020603050405020304" pitchFamily="18" charset="0"/>
            </a:rPr>
            <a:t> </a:t>
          </a:r>
          <a:r>
            <a:rPr lang="pt-BR" sz="750">
              <a:solidFill>
                <a:schemeClr val="tx1"/>
              </a:solidFill>
              <a:effectLst/>
              <a:latin typeface="Times New Roman" panose="02020603050405020304" pitchFamily="18" charset="0"/>
              <a:ea typeface="+mn-ea"/>
              <a:cs typeface="Times New Roman" panose="02020603050405020304" pitchFamily="18" charset="0"/>
            </a:rPr>
            <a:t>Andar 17 – Salas 1703 e 1704 – Torre Santorini – Vila Yara - CEP: 06020-010</a:t>
          </a:r>
          <a:endParaRPr kumimoji="0" lang="pt-BR" sz="750" b="1" i="1" u="none" strike="noStrike" kern="0" cap="none" spc="0" normalizeH="0" baseline="0" noProof="0">
            <a:ln>
              <a:noFill/>
            </a:ln>
            <a:solidFill>
              <a:prstClr val="black"/>
            </a:solidFill>
            <a:effectLst/>
            <a:uLnTx/>
            <a:uFillTx/>
            <a:latin typeface="Times New Roman" panose="02020603050405020304" pitchFamily="18" charset="0"/>
            <a:ea typeface="+mn-ea"/>
            <a:cs typeface="Times New Roman" panose="02020603050405020304" pitchFamily="18" charset="0"/>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154781</xdr:colOff>
      <xdr:row>38</xdr:row>
      <xdr:rowOff>35720</xdr:rowOff>
    </xdr:from>
    <xdr:to>
      <xdr:col>21</xdr:col>
      <xdr:colOff>101718</xdr:colOff>
      <xdr:row>40</xdr:row>
      <xdr:rowOff>26345</xdr:rowOff>
    </xdr:to>
    <xdr:sp macro="" textlink="">
      <xdr:nvSpPr>
        <xdr:cNvPr id="2" name="CaixaDeTexto 1">
          <a:extLst>
            <a:ext uri="{FF2B5EF4-FFF2-40B4-BE49-F238E27FC236}">
              <a16:creationId xmlns="" xmlns:a16="http://schemas.microsoft.com/office/drawing/2014/main" id="{00000000-0008-0000-0800-000002000000}"/>
            </a:ext>
          </a:extLst>
        </xdr:cNvPr>
        <xdr:cNvSpPr txBox="1"/>
      </xdr:nvSpPr>
      <xdr:spPr>
        <a:xfrm>
          <a:off x="1173956" y="9722645"/>
          <a:ext cx="5338087" cy="333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indent="0" algn="ctr" defTabSz="914400" eaLnBrk="1" fontAlgn="auto" latinLnBrk="0" hangingPunct="1">
            <a:lnSpc>
              <a:spcPct val="100000"/>
            </a:lnSpc>
            <a:spcBef>
              <a:spcPts val="0"/>
            </a:spcBef>
            <a:spcAft>
              <a:spcPts val="0"/>
            </a:spcAft>
            <a:buClrTx/>
            <a:buSzTx/>
            <a:buFontTx/>
            <a:buNone/>
            <a:tabLst/>
          </a:pPr>
          <a:r>
            <a:rPr lang="pt-BR" sz="750">
              <a:solidFill>
                <a:schemeClr val="tx1"/>
              </a:solidFill>
              <a:effectLst/>
              <a:latin typeface="Times New Roman" panose="02020603050405020304" pitchFamily="18" charset="0"/>
              <a:ea typeface="+mn-ea"/>
              <a:cs typeface="Times New Roman" panose="02020603050405020304" pitchFamily="18" charset="0"/>
            </a:rPr>
            <a:t>O OCAN - ORGANISMO CERTIFICAÇÃO AVALIAÇÃO NACIONAL LTDA, </a:t>
          </a:r>
          <a:r>
            <a:rPr lang="pt-BR" sz="750" baseline="0">
              <a:solidFill>
                <a:schemeClr val="tx1"/>
              </a:solidFill>
              <a:effectLst/>
              <a:latin typeface="Times New Roman" panose="02020603050405020304" pitchFamily="18" charset="0"/>
              <a:ea typeface="+mn-ea"/>
              <a:cs typeface="Times New Roman" panose="02020603050405020304" pitchFamily="18" charset="0"/>
            </a:rPr>
            <a:t> </a:t>
          </a:r>
          <a:r>
            <a:rPr lang="pt-BR" sz="750">
              <a:solidFill>
                <a:schemeClr val="tx1"/>
              </a:solidFill>
              <a:effectLst/>
              <a:latin typeface="Times New Roman" panose="02020603050405020304" pitchFamily="18" charset="0"/>
              <a:ea typeface="+mn-ea"/>
              <a:cs typeface="Times New Roman" panose="02020603050405020304" pitchFamily="18" charset="0"/>
            </a:rPr>
            <a:t>C.N.P.J.: 22.061.248/0001-03, sediado em Osasco/SP, </a:t>
          </a:r>
        </a:p>
        <a:p>
          <a:pPr marL="0" marR="0" indent="0" algn="ctr" defTabSz="914400" eaLnBrk="1" fontAlgn="auto" latinLnBrk="0" hangingPunct="1">
            <a:lnSpc>
              <a:spcPct val="100000"/>
            </a:lnSpc>
            <a:spcBef>
              <a:spcPts val="0"/>
            </a:spcBef>
            <a:spcAft>
              <a:spcPts val="0"/>
            </a:spcAft>
            <a:buClrTx/>
            <a:buSzTx/>
            <a:buFontTx/>
            <a:buNone/>
            <a:tabLst/>
          </a:pPr>
          <a:r>
            <a:rPr lang="pt-BR" sz="750">
              <a:solidFill>
                <a:schemeClr val="tx1"/>
              </a:solidFill>
              <a:effectLst/>
              <a:latin typeface="Times New Roman" panose="02020603050405020304" pitchFamily="18" charset="0"/>
              <a:ea typeface="+mn-ea"/>
              <a:cs typeface="Times New Roman" panose="02020603050405020304" pitchFamily="18" charset="0"/>
            </a:rPr>
            <a:t>à Avenida dos Autonomistas, Nº 896, </a:t>
          </a:r>
          <a:r>
            <a:rPr lang="pt-BR" sz="750" baseline="0">
              <a:solidFill>
                <a:schemeClr val="tx1"/>
              </a:solidFill>
              <a:effectLst/>
              <a:latin typeface="Times New Roman" panose="02020603050405020304" pitchFamily="18" charset="0"/>
              <a:ea typeface="+mn-ea"/>
              <a:cs typeface="Times New Roman" panose="02020603050405020304" pitchFamily="18" charset="0"/>
            </a:rPr>
            <a:t> </a:t>
          </a:r>
          <a:r>
            <a:rPr lang="pt-BR" sz="750">
              <a:solidFill>
                <a:schemeClr val="tx1"/>
              </a:solidFill>
              <a:effectLst/>
              <a:latin typeface="Times New Roman" panose="02020603050405020304" pitchFamily="18" charset="0"/>
              <a:ea typeface="+mn-ea"/>
              <a:cs typeface="Times New Roman" panose="02020603050405020304" pitchFamily="18" charset="0"/>
            </a:rPr>
            <a:t>Andar 17 – Salas 1703 e 1704 – Torre Santorini – Vila Yara - CEP: 06020-010</a:t>
          </a:r>
          <a:endParaRPr kumimoji="0" lang="pt-BR" sz="750" b="1" i="1" u="none" strike="noStrike" kern="0" cap="none" spc="0" normalizeH="0" baseline="0" noProof="0">
            <a:ln>
              <a:noFill/>
            </a:ln>
            <a:solidFill>
              <a:prstClr val="black"/>
            </a:solidFill>
            <a:effectLst/>
            <a:uLnTx/>
            <a:uFillTx/>
            <a:latin typeface="Times New Roman" panose="02020603050405020304" pitchFamily="18" charset="0"/>
            <a:ea typeface="+mn-ea"/>
            <a:cs typeface="Times New Roman" panose="02020603050405020304" pitchFamily="18" charset="0"/>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154781</xdr:colOff>
      <xdr:row>38</xdr:row>
      <xdr:rowOff>35720</xdr:rowOff>
    </xdr:from>
    <xdr:to>
      <xdr:col>21</xdr:col>
      <xdr:colOff>101718</xdr:colOff>
      <xdr:row>40</xdr:row>
      <xdr:rowOff>26345</xdr:rowOff>
    </xdr:to>
    <xdr:sp macro="" textlink="">
      <xdr:nvSpPr>
        <xdr:cNvPr id="2" name="CaixaDeTexto 1">
          <a:extLst>
            <a:ext uri="{FF2B5EF4-FFF2-40B4-BE49-F238E27FC236}">
              <a16:creationId xmlns="" xmlns:a16="http://schemas.microsoft.com/office/drawing/2014/main" id="{00000000-0008-0000-0800-000002000000}"/>
            </a:ext>
          </a:extLst>
        </xdr:cNvPr>
        <xdr:cNvSpPr txBox="1"/>
      </xdr:nvSpPr>
      <xdr:spPr>
        <a:xfrm>
          <a:off x="1173956" y="9722645"/>
          <a:ext cx="5338087" cy="333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indent="0" algn="ctr" defTabSz="914400" eaLnBrk="1" fontAlgn="auto" latinLnBrk="0" hangingPunct="1">
            <a:lnSpc>
              <a:spcPct val="100000"/>
            </a:lnSpc>
            <a:spcBef>
              <a:spcPts val="0"/>
            </a:spcBef>
            <a:spcAft>
              <a:spcPts val="0"/>
            </a:spcAft>
            <a:buClrTx/>
            <a:buSzTx/>
            <a:buFontTx/>
            <a:buNone/>
            <a:tabLst/>
          </a:pPr>
          <a:r>
            <a:rPr lang="pt-BR" sz="750">
              <a:solidFill>
                <a:schemeClr val="tx1"/>
              </a:solidFill>
              <a:effectLst/>
              <a:latin typeface="Times New Roman" panose="02020603050405020304" pitchFamily="18" charset="0"/>
              <a:ea typeface="+mn-ea"/>
              <a:cs typeface="Times New Roman" panose="02020603050405020304" pitchFamily="18" charset="0"/>
            </a:rPr>
            <a:t>O OCAN - ORGANISMO CERTIFICAÇÃO AVALIAÇÃO NACIONAL LTDA, </a:t>
          </a:r>
          <a:r>
            <a:rPr lang="pt-BR" sz="750" baseline="0">
              <a:solidFill>
                <a:schemeClr val="tx1"/>
              </a:solidFill>
              <a:effectLst/>
              <a:latin typeface="Times New Roman" panose="02020603050405020304" pitchFamily="18" charset="0"/>
              <a:ea typeface="+mn-ea"/>
              <a:cs typeface="Times New Roman" panose="02020603050405020304" pitchFamily="18" charset="0"/>
            </a:rPr>
            <a:t> </a:t>
          </a:r>
          <a:r>
            <a:rPr lang="pt-BR" sz="750">
              <a:solidFill>
                <a:schemeClr val="tx1"/>
              </a:solidFill>
              <a:effectLst/>
              <a:latin typeface="Times New Roman" panose="02020603050405020304" pitchFamily="18" charset="0"/>
              <a:ea typeface="+mn-ea"/>
              <a:cs typeface="Times New Roman" panose="02020603050405020304" pitchFamily="18" charset="0"/>
            </a:rPr>
            <a:t>C.N.P.J.: 22.061.248/0001-03, sediado em Osasco/SP, </a:t>
          </a:r>
        </a:p>
        <a:p>
          <a:pPr marL="0" marR="0" indent="0" algn="ctr" defTabSz="914400" eaLnBrk="1" fontAlgn="auto" latinLnBrk="0" hangingPunct="1">
            <a:lnSpc>
              <a:spcPct val="100000"/>
            </a:lnSpc>
            <a:spcBef>
              <a:spcPts val="0"/>
            </a:spcBef>
            <a:spcAft>
              <a:spcPts val="0"/>
            </a:spcAft>
            <a:buClrTx/>
            <a:buSzTx/>
            <a:buFontTx/>
            <a:buNone/>
            <a:tabLst/>
          </a:pPr>
          <a:r>
            <a:rPr lang="pt-BR" sz="750">
              <a:solidFill>
                <a:schemeClr val="tx1"/>
              </a:solidFill>
              <a:effectLst/>
              <a:latin typeface="Times New Roman" panose="02020603050405020304" pitchFamily="18" charset="0"/>
              <a:ea typeface="+mn-ea"/>
              <a:cs typeface="Times New Roman" panose="02020603050405020304" pitchFamily="18" charset="0"/>
            </a:rPr>
            <a:t>à Avenida dos Autonomistas, Nº 896, </a:t>
          </a:r>
          <a:r>
            <a:rPr lang="pt-BR" sz="750" baseline="0">
              <a:solidFill>
                <a:schemeClr val="tx1"/>
              </a:solidFill>
              <a:effectLst/>
              <a:latin typeface="Times New Roman" panose="02020603050405020304" pitchFamily="18" charset="0"/>
              <a:ea typeface="+mn-ea"/>
              <a:cs typeface="Times New Roman" panose="02020603050405020304" pitchFamily="18" charset="0"/>
            </a:rPr>
            <a:t> </a:t>
          </a:r>
          <a:r>
            <a:rPr lang="pt-BR" sz="750">
              <a:solidFill>
                <a:schemeClr val="tx1"/>
              </a:solidFill>
              <a:effectLst/>
              <a:latin typeface="Times New Roman" panose="02020603050405020304" pitchFamily="18" charset="0"/>
              <a:ea typeface="+mn-ea"/>
              <a:cs typeface="Times New Roman" panose="02020603050405020304" pitchFamily="18" charset="0"/>
            </a:rPr>
            <a:t>Andar 17 – Salas 1703 e 1704 – Torre Santorini – Vila Yara - CEP: 06020-010</a:t>
          </a:r>
          <a:endParaRPr kumimoji="0" lang="pt-BR" sz="750" b="1" i="1" u="none" strike="noStrike" kern="0" cap="none" spc="0" normalizeH="0" baseline="0" noProof="0">
            <a:ln>
              <a:noFill/>
            </a:ln>
            <a:solidFill>
              <a:prstClr val="black"/>
            </a:solidFill>
            <a:effectLst/>
            <a:uLnTx/>
            <a:uFillTx/>
            <a:latin typeface="Times New Roman" panose="02020603050405020304" pitchFamily="18" charset="0"/>
            <a:ea typeface="+mn-ea"/>
            <a:cs typeface="Times New Roman" panose="02020603050405020304" pitchFamily="18" charset="0"/>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154781</xdr:colOff>
      <xdr:row>38</xdr:row>
      <xdr:rowOff>35720</xdr:rowOff>
    </xdr:from>
    <xdr:to>
      <xdr:col>21</xdr:col>
      <xdr:colOff>101718</xdr:colOff>
      <xdr:row>40</xdr:row>
      <xdr:rowOff>26345</xdr:rowOff>
    </xdr:to>
    <xdr:sp macro="" textlink="">
      <xdr:nvSpPr>
        <xdr:cNvPr id="2" name="CaixaDeTexto 1">
          <a:extLst>
            <a:ext uri="{FF2B5EF4-FFF2-40B4-BE49-F238E27FC236}">
              <a16:creationId xmlns="" xmlns:a16="http://schemas.microsoft.com/office/drawing/2014/main" id="{00000000-0008-0000-0800-000002000000}"/>
            </a:ext>
          </a:extLst>
        </xdr:cNvPr>
        <xdr:cNvSpPr txBox="1"/>
      </xdr:nvSpPr>
      <xdr:spPr>
        <a:xfrm>
          <a:off x="1173956" y="9722645"/>
          <a:ext cx="5338087" cy="333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indent="0" algn="ctr" defTabSz="914400" eaLnBrk="1" fontAlgn="auto" latinLnBrk="0" hangingPunct="1">
            <a:lnSpc>
              <a:spcPct val="100000"/>
            </a:lnSpc>
            <a:spcBef>
              <a:spcPts val="0"/>
            </a:spcBef>
            <a:spcAft>
              <a:spcPts val="0"/>
            </a:spcAft>
            <a:buClrTx/>
            <a:buSzTx/>
            <a:buFontTx/>
            <a:buNone/>
            <a:tabLst/>
          </a:pPr>
          <a:r>
            <a:rPr lang="pt-BR" sz="750">
              <a:solidFill>
                <a:schemeClr val="tx1"/>
              </a:solidFill>
              <a:effectLst/>
              <a:latin typeface="Times New Roman" panose="02020603050405020304" pitchFamily="18" charset="0"/>
              <a:ea typeface="+mn-ea"/>
              <a:cs typeface="Times New Roman" panose="02020603050405020304" pitchFamily="18" charset="0"/>
            </a:rPr>
            <a:t>O OCAN - ORGANISMO CERTIFICAÇÃO AVALIAÇÃO NACIONAL LTDA, </a:t>
          </a:r>
          <a:r>
            <a:rPr lang="pt-BR" sz="750" baseline="0">
              <a:solidFill>
                <a:schemeClr val="tx1"/>
              </a:solidFill>
              <a:effectLst/>
              <a:latin typeface="Times New Roman" panose="02020603050405020304" pitchFamily="18" charset="0"/>
              <a:ea typeface="+mn-ea"/>
              <a:cs typeface="Times New Roman" panose="02020603050405020304" pitchFamily="18" charset="0"/>
            </a:rPr>
            <a:t> </a:t>
          </a:r>
          <a:r>
            <a:rPr lang="pt-BR" sz="750">
              <a:solidFill>
                <a:schemeClr val="tx1"/>
              </a:solidFill>
              <a:effectLst/>
              <a:latin typeface="Times New Roman" panose="02020603050405020304" pitchFamily="18" charset="0"/>
              <a:ea typeface="+mn-ea"/>
              <a:cs typeface="Times New Roman" panose="02020603050405020304" pitchFamily="18" charset="0"/>
            </a:rPr>
            <a:t>C.N.P.J.: 22.061.248/0001-03, sediado em Osasco/SP, </a:t>
          </a:r>
        </a:p>
        <a:p>
          <a:pPr marL="0" marR="0" indent="0" algn="ctr" defTabSz="914400" eaLnBrk="1" fontAlgn="auto" latinLnBrk="0" hangingPunct="1">
            <a:lnSpc>
              <a:spcPct val="100000"/>
            </a:lnSpc>
            <a:spcBef>
              <a:spcPts val="0"/>
            </a:spcBef>
            <a:spcAft>
              <a:spcPts val="0"/>
            </a:spcAft>
            <a:buClrTx/>
            <a:buSzTx/>
            <a:buFontTx/>
            <a:buNone/>
            <a:tabLst/>
          </a:pPr>
          <a:r>
            <a:rPr lang="pt-BR" sz="750">
              <a:solidFill>
                <a:schemeClr val="tx1"/>
              </a:solidFill>
              <a:effectLst/>
              <a:latin typeface="Times New Roman" panose="02020603050405020304" pitchFamily="18" charset="0"/>
              <a:ea typeface="+mn-ea"/>
              <a:cs typeface="Times New Roman" panose="02020603050405020304" pitchFamily="18" charset="0"/>
            </a:rPr>
            <a:t>à Avenida dos Autonomistas, Nº 896, </a:t>
          </a:r>
          <a:r>
            <a:rPr lang="pt-BR" sz="750" baseline="0">
              <a:solidFill>
                <a:schemeClr val="tx1"/>
              </a:solidFill>
              <a:effectLst/>
              <a:latin typeface="Times New Roman" panose="02020603050405020304" pitchFamily="18" charset="0"/>
              <a:ea typeface="+mn-ea"/>
              <a:cs typeface="Times New Roman" panose="02020603050405020304" pitchFamily="18" charset="0"/>
            </a:rPr>
            <a:t> </a:t>
          </a:r>
          <a:r>
            <a:rPr lang="pt-BR" sz="750">
              <a:solidFill>
                <a:schemeClr val="tx1"/>
              </a:solidFill>
              <a:effectLst/>
              <a:latin typeface="Times New Roman" panose="02020603050405020304" pitchFamily="18" charset="0"/>
              <a:ea typeface="+mn-ea"/>
              <a:cs typeface="Times New Roman" panose="02020603050405020304" pitchFamily="18" charset="0"/>
            </a:rPr>
            <a:t>Andar 17 – Salas 1703 e 1704 – Torre Santorini – Vila Yara - CEP: 06020-010</a:t>
          </a:r>
          <a:endParaRPr kumimoji="0" lang="pt-BR" sz="750" b="1" i="1" u="none" strike="noStrike" kern="0" cap="none" spc="0" normalizeH="0" baseline="0" noProof="0">
            <a:ln>
              <a:noFill/>
            </a:ln>
            <a:solidFill>
              <a:prstClr val="black"/>
            </a:solidFill>
            <a:effectLst/>
            <a:uLnTx/>
            <a:uFillTx/>
            <a:latin typeface="Times New Roman" panose="02020603050405020304" pitchFamily="18" charset="0"/>
            <a:ea typeface="+mn-ea"/>
            <a:cs typeface="Times New Roman" panose="02020603050405020304" pitchFamily="18" charset="0"/>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154781</xdr:colOff>
      <xdr:row>38</xdr:row>
      <xdr:rowOff>35720</xdr:rowOff>
    </xdr:from>
    <xdr:to>
      <xdr:col>21</xdr:col>
      <xdr:colOff>101718</xdr:colOff>
      <xdr:row>40</xdr:row>
      <xdr:rowOff>26345</xdr:rowOff>
    </xdr:to>
    <xdr:sp macro="" textlink="">
      <xdr:nvSpPr>
        <xdr:cNvPr id="2" name="CaixaDeTexto 1">
          <a:extLst>
            <a:ext uri="{FF2B5EF4-FFF2-40B4-BE49-F238E27FC236}">
              <a16:creationId xmlns="" xmlns:a16="http://schemas.microsoft.com/office/drawing/2014/main" id="{00000000-0008-0000-0800-000002000000}"/>
            </a:ext>
          </a:extLst>
        </xdr:cNvPr>
        <xdr:cNvSpPr txBox="1"/>
      </xdr:nvSpPr>
      <xdr:spPr>
        <a:xfrm>
          <a:off x="1173956" y="9722645"/>
          <a:ext cx="5338087" cy="333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indent="0" algn="ctr" defTabSz="914400" eaLnBrk="1" fontAlgn="auto" latinLnBrk="0" hangingPunct="1">
            <a:lnSpc>
              <a:spcPct val="100000"/>
            </a:lnSpc>
            <a:spcBef>
              <a:spcPts val="0"/>
            </a:spcBef>
            <a:spcAft>
              <a:spcPts val="0"/>
            </a:spcAft>
            <a:buClrTx/>
            <a:buSzTx/>
            <a:buFontTx/>
            <a:buNone/>
            <a:tabLst/>
          </a:pPr>
          <a:r>
            <a:rPr lang="pt-BR" sz="750">
              <a:solidFill>
                <a:schemeClr val="tx1"/>
              </a:solidFill>
              <a:effectLst/>
              <a:latin typeface="Times New Roman" panose="02020603050405020304" pitchFamily="18" charset="0"/>
              <a:ea typeface="+mn-ea"/>
              <a:cs typeface="Times New Roman" panose="02020603050405020304" pitchFamily="18" charset="0"/>
            </a:rPr>
            <a:t>O OCAN - ORGANISMO CERTIFICAÇÃO AVALIAÇÃO NACIONAL LTDA, </a:t>
          </a:r>
          <a:r>
            <a:rPr lang="pt-BR" sz="750" baseline="0">
              <a:solidFill>
                <a:schemeClr val="tx1"/>
              </a:solidFill>
              <a:effectLst/>
              <a:latin typeface="Times New Roman" panose="02020603050405020304" pitchFamily="18" charset="0"/>
              <a:ea typeface="+mn-ea"/>
              <a:cs typeface="Times New Roman" panose="02020603050405020304" pitchFamily="18" charset="0"/>
            </a:rPr>
            <a:t> </a:t>
          </a:r>
          <a:r>
            <a:rPr lang="pt-BR" sz="750">
              <a:solidFill>
                <a:schemeClr val="tx1"/>
              </a:solidFill>
              <a:effectLst/>
              <a:latin typeface="Times New Roman" panose="02020603050405020304" pitchFamily="18" charset="0"/>
              <a:ea typeface="+mn-ea"/>
              <a:cs typeface="Times New Roman" panose="02020603050405020304" pitchFamily="18" charset="0"/>
            </a:rPr>
            <a:t>C.N.P.J.: 22.061.248/0001-03, sediado em Osasco/SP, </a:t>
          </a:r>
        </a:p>
        <a:p>
          <a:pPr marL="0" marR="0" indent="0" algn="ctr" defTabSz="914400" eaLnBrk="1" fontAlgn="auto" latinLnBrk="0" hangingPunct="1">
            <a:lnSpc>
              <a:spcPct val="100000"/>
            </a:lnSpc>
            <a:spcBef>
              <a:spcPts val="0"/>
            </a:spcBef>
            <a:spcAft>
              <a:spcPts val="0"/>
            </a:spcAft>
            <a:buClrTx/>
            <a:buSzTx/>
            <a:buFontTx/>
            <a:buNone/>
            <a:tabLst/>
          </a:pPr>
          <a:r>
            <a:rPr lang="pt-BR" sz="750">
              <a:solidFill>
                <a:schemeClr val="tx1"/>
              </a:solidFill>
              <a:effectLst/>
              <a:latin typeface="Times New Roman" panose="02020603050405020304" pitchFamily="18" charset="0"/>
              <a:ea typeface="+mn-ea"/>
              <a:cs typeface="Times New Roman" panose="02020603050405020304" pitchFamily="18" charset="0"/>
            </a:rPr>
            <a:t>à Avenida dos Autonomistas, Nº 896, </a:t>
          </a:r>
          <a:r>
            <a:rPr lang="pt-BR" sz="750" baseline="0">
              <a:solidFill>
                <a:schemeClr val="tx1"/>
              </a:solidFill>
              <a:effectLst/>
              <a:latin typeface="Times New Roman" panose="02020603050405020304" pitchFamily="18" charset="0"/>
              <a:ea typeface="+mn-ea"/>
              <a:cs typeface="Times New Roman" panose="02020603050405020304" pitchFamily="18" charset="0"/>
            </a:rPr>
            <a:t> </a:t>
          </a:r>
          <a:r>
            <a:rPr lang="pt-BR" sz="750">
              <a:solidFill>
                <a:schemeClr val="tx1"/>
              </a:solidFill>
              <a:effectLst/>
              <a:latin typeface="Times New Roman" panose="02020603050405020304" pitchFamily="18" charset="0"/>
              <a:ea typeface="+mn-ea"/>
              <a:cs typeface="Times New Roman" panose="02020603050405020304" pitchFamily="18" charset="0"/>
            </a:rPr>
            <a:t>Andar 17 – Salas 1703 e 1704 – Torre Santorini – Vila Yara - CEP: 06020-010</a:t>
          </a:r>
          <a:endParaRPr kumimoji="0" lang="pt-BR" sz="750" b="1" i="1" u="none" strike="noStrike" kern="0" cap="none" spc="0" normalizeH="0" baseline="0" noProof="0">
            <a:ln>
              <a:noFill/>
            </a:ln>
            <a:solidFill>
              <a:prstClr val="black"/>
            </a:solidFill>
            <a:effectLst/>
            <a:uLnTx/>
            <a:uFillTx/>
            <a:latin typeface="Times New Roman" panose="02020603050405020304" pitchFamily="18" charset="0"/>
            <a:ea typeface="+mn-ea"/>
            <a:cs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28</xdr:col>
      <xdr:colOff>257738</xdr:colOff>
      <xdr:row>59</xdr:row>
      <xdr:rowOff>899056</xdr:rowOff>
    </xdr:from>
    <xdr:to>
      <xdr:col>28</xdr:col>
      <xdr:colOff>1523970</xdr:colOff>
      <xdr:row>59</xdr:row>
      <xdr:rowOff>899056</xdr:rowOff>
    </xdr:to>
    <xdr:pic>
      <xdr:nvPicPr>
        <xdr:cNvPr id="3" name="image15.png">
          <a:extLst>
            <a:ext uri="{FF2B5EF4-FFF2-40B4-BE49-F238E27FC236}">
              <a16:creationId xmlns:a16="http://schemas.microsoft.com/office/drawing/2014/main" xmlns="" id="{EE908B7C-0C3B-44DC-BF81-CC2D229A3C50}"/>
            </a:ext>
          </a:extLst>
        </xdr:cNvPr>
        <xdr:cNvPicPr preferRelativeResize="0">
          <a:picLocks noChangeAspect="1"/>
        </xdr:cNvPicPr>
      </xdr:nvPicPr>
      <xdr:blipFill>
        <a:blip xmlns:r="http://schemas.openxmlformats.org/officeDocument/2006/relationships" r:embed="rId1"/>
        <a:stretch>
          <a:fillRect/>
        </a:stretch>
      </xdr:blipFill>
      <xdr:spPr>
        <a:xfrm>
          <a:off x="23851163" y="21025381"/>
          <a:ext cx="599482" cy="0"/>
        </a:xfrm>
        <a:prstGeom prst="rect">
          <a:avLst/>
        </a:prstGeom>
        <a:noFill/>
        <a:ln w="9525">
          <a:noFill/>
        </a:ln>
      </xdr:spPr>
    </xdr:pic>
    <xdr:clientData fLocksWithSheet="0"/>
  </xdr:twoCellAnchor>
  <xdr:twoCellAnchor>
    <xdr:from>
      <xdr:col>28</xdr:col>
      <xdr:colOff>286313</xdr:colOff>
      <xdr:row>61</xdr:row>
      <xdr:rowOff>587878</xdr:rowOff>
    </xdr:from>
    <xdr:to>
      <xdr:col>28</xdr:col>
      <xdr:colOff>1522651</xdr:colOff>
      <xdr:row>61</xdr:row>
      <xdr:rowOff>587878</xdr:rowOff>
    </xdr:to>
    <xdr:pic>
      <xdr:nvPicPr>
        <xdr:cNvPr id="4" name="image15.png">
          <a:extLst>
            <a:ext uri="{FF2B5EF4-FFF2-40B4-BE49-F238E27FC236}">
              <a16:creationId xmlns:a16="http://schemas.microsoft.com/office/drawing/2014/main" xmlns="" id="{E2B82852-900C-4FDB-BC8D-7D533592D1B7}"/>
            </a:ext>
          </a:extLst>
        </xdr:cNvPr>
        <xdr:cNvPicPr preferRelativeResize="0">
          <a:picLocks noChangeAspect="1"/>
        </xdr:cNvPicPr>
      </xdr:nvPicPr>
      <xdr:blipFill>
        <a:blip xmlns:r="http://schemas.openxmlformats.org/officeDocument/2006/relationships" r:embed="rId1"/>
        <a:stretch>
          <a:fillRect/>
        </a:stretch>
      </xdr:blipFill>
      <xdr:spPr>
        <a:xfrm>
          <a:off x="23879738" y="21933403"/>
          <a:ext cx="569588" cy="0"/>
        </a:xfrm>
        <a:prstGeom prst="rect">
          <a:avLst/>
        </a:prstGeom>
        <a:noFill/>
        <a:ln w="9525">
          <a:noFill/>
        </a:ln>
      </xdr:spPr>
    </xdr:pic>
    <xdr:clientData fLocksWithSheet="0"/>
  </xdr:twoCellAnchor>
  <xdr:twoCellAnchor>
    <xdr:from>
      <xdr:col>28</xdr:col>
      <xdr:colOff>382621</xdr:colOff>
      <xdr:row>70</xdr:row>
      <xdr:rowOff>499092</xdr:rowOff>
    </xdr:from>
    <xdr:to>
      <xdr:col>28</xdr:col>
      <xdr:colOff>1420847</xdr:colOff>
      <xdr:row>70</xdr:row>
      <xdr:rowOff>499092</xdr:rowOff>
    </xdr:to>
    <xdr:pic>
      <xdr:nvPicPr>
        <xdr:cNvPr id="5" name="Imagem 4">
          <a:extLst>
            <a:ext uri="{FF2B5EF4-FFF2-40B4-BE49-F238E27FC236}">
              <a16:creationId xmlns:a16="http://schemas.microsoft.com/office/drawing/2014/main" xmlns="" id="{F8144C8C-FF01-401C-BBDA-F968F4A8B0C2}"/>
            </a:ext>
          </a:extLst>
        </xdr:cNvPr>
        <xdr:cNvPicPr>
          <a:picLocks noChangeAspect="1"/>
        </xdr:cNvPicPr>
      </xdr:nvPicPr>
      <xdr:blipFill>
        <a:blip xmlns:r="http://schemas.openxmlformats.org/officeDocument/2006/relationships" r:embed="rId2"/>
        <a:stretch>
          <a:fillRect/>
        </a:stretch>
      </xdr:blipFill>
      <xdr:spPr>
        <a:xfrm>
          <a:off x="23976046" y="26054667"/>
          <a:ext cx="476251" cy="0"/>
        </a:xfrm>
        <a:prstGeom prst="rect">
          <a:avLst/>
        </a:prstGeom>
      </xdr:spPr>
    </xdr:pic>
    <xdr:clientData/>
  </xdr:twoCellAnchor>
  <xdr:twoCellAnchor>
    <xdr:from>
      <xdr:col>28</xdr:col>
      <xdr:colOff>400613</xdr:colOff>
      <xdr:row>72</xdr:row>
      <xdr:rowOff>187913</xdr:rowOff>
    </xdr:from>
    <xdr:to>
      <xdr:col>28</xdr:col>
      <xdr:colOff>1400739</xdr:colOff>
      <xdr:row>72</xdr:row>
      <xdr:rowOff>187913</xdr:rowOff>
    </xdr:to>
    <xdr:pic>
      <xdr:nvPicPr>
        <xdr:cNvPr id="7" name="Imagem 6">
          <a:extLst>
            <a:ext uri="{FF2B5EF4-FFF2-40B4-BE49-F238E27FC236}">
              <a16:creationId xmlns:a16="http://schemas.microsoft.com/office/drawing/2014/main" xmlns="" id="{D469EC8E-0E80-4DA8-B6C3-326D8A3331BF}"/>
            </a:ext>
          </a:extLst>
        </xdr:cNvPr>
        <xdr:cNvPicPr>
          <a:picLocks noChangeAspect="1"/>
        </xdr:cNvPicPr>
      </xdr:nvPicPr>
      <xdr:blipFill>
        <a:blip xmlns:r="http://schemas.openxmlformats.org/officeDocument/2006/relationships" r:embed="rId2"/>
        <a:stretch>
          <a:fillRect/>
        </a:stretch>
      </xdr:blipFill>
      <xdr:spPr>
        <a:xfrm>
          <a:off x="23994038" y="26543588"/>
          <a:ext cx="457201" cy="0"/>
        </a:xfrm>
        <a:prstGeom prst="rect">
          <a:avLst/>
        </a:prstGeom>
      </xdr:spPr>
    </xdr:pic>
    <xdr:clientData/>
  </xdr:twoCellAnchor>
  <xdr:twoCellAnchor>
    <xdr:from>
      <xdr:col>28</xdr:col>
      <xdr:colOff>343463</xdr:colOff>
      <xdr:row>73</xdr:row>
      <xdr:rowOff>918882</xdr:rowOff>
    </xdr:from>
    <xdr:to>
      <xdr:col>28</xdr:col>
      <xdr:colOff>1419789</xdr:colOff>
      <xdr:row>73</xdr:row>
      <xdr:rowOff>918882</xdr:rowOff>
    </xdr:to>
    <xdr:pic>
      <xdr:nvPicPr>
        <xdr:cNvPr id="8" name="Imagem 7">
          <a:extLst>
            <a:ext uri="{FF2B5EF4-FFF2-40B4-BE49-F238E27FC236}">
              <a16:creationId xmlns:a16="http://schemas.microsoft.com/office/drawing/2014/main" xmlns="" id="{CF0994EE-8078-490B-B64E-3BDD62CB57D5}"/>
            </a:ext>
          </a:extLst>
        </xdr:cNvPr>
        <xdr:cNvPicPr>
          <a:picLocks noChangeAspect="1"/>
        </xdr:cNvPicPr>
      </xdr:nvPicPr>
      <xdr:blipFill>
        <a:blip xmlns:r="http://schemas.openxmlformats.org/officeDocument/2006/relationships" r:embed="rId2"/>
        <a:stretch>
          <a:fillRect/>
        </a:stretch>
      </xdr:blipFill>
      <xdr:spPr>
        <a:xfrm>
          <a:off x="23936888" y="27274557"/>
          <a:ext cx="514351" cy="0"/>
        </a:xfrm>
        <a:prstGeom prst="rect">
          <a:avLst/>
        </a:prstGeom>
      </xdr:spPr>
    </xdr:pic>
    <xdr:clientData/>
  </xdr:twoCellAnchor>
  <xdr:twoCellAnchor>
    <xdr:from>
      <xdr:col>28</xdr:col>
      <xdr:colOff>325471</xdr:colOff>
      <xdr:row>75</xdr:row>
      <xdr:rowOff>607703</xdr:rowOff>
    </xdr:from>
    <xdr:to>
      <xdr:col>28</xdr:col>
      <xdr:colOff>1363697</xdr:colOff>
      <xdr:row>75</xdr:row>
      <xdr:rowOff>607703</xdr:rowOff>
    </xdr:to>
    <xdr:pic>
      <xdr:nvPicPr>
        <xdr:cNvPr id="9" name="Imagem 8">
          <a:extLst>
            <a:ext uri="{FF2B5EF4-FFF2-40B4-BE49-F238E27FC236}">
              <a16:creationId xmlns:a16="http://schemas.microsoft.com/office/drawing/2014/main" xmlns="" id="{AE6BFE6B-D2D6-4CF8-A782-79E34D7D9014}"/>
            </a:ext>
          </a:extLst>
        </xdr:cNvPr>
        <xdr:cNvPicPr>
          <a:picLocks noChangeAspect="1"/>
        </xdr:cNvPicPr>
      </xdr:nvPicPr>
      <xdr:blipFill>
        <a:blip xmlns:r="http://schemas.openxmlformats.org/officeDocument/2006/relationships" r:embed="rId2"/>
        <a:stretch>
          <a:fillRect/>
        </a:stretch>
      </xdr:blipFill>
      <xdr:spPr>
        <a:xfrm>
          <a:off x="23918896" y="28182578"/>
          <a:ext cx="533401" cy="0"/>
        </a:xfrm>
        <a:prstGeom prst="rect">
          <a:avLst/>
        </a:prstGeom>
      </xdr:spPr>
    </xdr:pic>
    <xdr:clientData/>
  </xdr:twoCellAnchor>
  <xdr:twoCellAnchor>
    <xdr:from>
      <xdr:col>28</xdr:col>
      <xdr:colOff>381563</xdr:colOff>
      <xdr:row>78</xdr:row>
      <xdr:rowOff>1027493</xdr:rowOff>
    </xdr:from>
    <xdr:to>
      <xdr:col>28</xdr:col>
      <xdr:colOff>1381689</xdr:colOff>
      <xdr:row>78</xdr:row>
      <xdr:rowOff>1027493</xdr:rowOff>
    </xdr:to>
    <xdr:pic>
      <xdr:nvPicPr>
        <xdr:cNvPr id="11" name="Imagem 10">
          <a:extLst>
            <a:ext uri="{FF2B5EF4-FFF2-40B4-BE49-F238E27FC236}">
              <a16:creationId xmlns:a16="http://schemas.microsoft.com/office/drawing/2014/main" xmlns="" id="{722BE5C2-772B-414D-A545-CC87C31C0E07}"/>
            </a:ext>
          </a:extLst>
        </xdr:cNvPr>
        <xdr:cNvPicPr>
          <a:picLocks noChangeAspect="1"/>
        </xdr:cNvPicPr>
      </xdr:nvPicPr>
      <xdr:blipFill>
        <a:blip xmlns:r="http://schemas.openxmlformats.org/officeDocument/2006/relationships" r:embed="rId2"/>
        <a:stretch>
          <a:fillRect/>
        </a:stretch>
      </xdr:blipFill>
      <xdr:spPr>
        <a:xfrm>
          <a:off x="23974988" y="29554868"/>
          <a:ext cx="476251" cy="0"/>
        </a:xfrm>
        <a:prstGeom prst="rect">
          <a:avLst/>
        </a:prstGeom>
      </xdr:spPr>
    </xdr:pic>
    <xdr:clientData/>
  </xdr:twoCellAnchor>
  <xdr:twoCellAnchor>
    <xdr:from>
      <xdr:col>28</xdr:col>
      <xdr:colOff>381563</xdr:colOff>
      <xdr:row>82</xdr:row>
      <xdr:rowOff>405135</xdr:rowOff>
    </xdr:from>
    <xdr:to>
      <xdr:col>28</xdr:col>
      <xdr:colOff>1457888</xdr:colOff>
      <xdr:row>82</xdr:row>
      <xdr:rowOff>405135</xdr:rowOff>
    </xdr:to>
    <xdr:pic>
      <xdr:nvPicPr>
        <xdr:cNvPr id="13" name="Imagem 12">
          <a:extLst>
            <a:ext uri="{FF2B5EF4-FFF2-40B4-BE49-F238E27FC236}">
              <a16:creationId xmlns:a16="http://schemas.microsoft.com/office/drawing/2014/main" xmlns="" id="{9396DD01-8564-47E9-86B3-3DA30B6E36C5}"/>
            </a:ext>
          </a:extLst>
        </xdr:cNvPr>
        <xdr:cNvPicPr>
          <a:picLocks noChangeAspect="1"/>
        </xdr:cNvPicPr>
      </xdr:nvPicPr>
      <xdr:blipFill>
        <a:blip xmlns:r="http://schemas.openxmlformats.org/officeDocument/2006/relationships" r:embed="rId3"/>
        <a:stretch>
          <a:fillRect/>
        </a:stretch>
      </xdr:blipFill>
      <xdr:spPr>
        <a:xfrm>
          <a:off x="23974988" y="31332810"/>
          <a:ext cx="476250" cy="0"/>
        </a:xfrm>
        <a:prstGeom prst="rect">
          <a:avLst/>
        </a:prstGeom>
      </xdr:spPr>
    </xdr:pic>
    <xdr:clientData/>
  </xdr:twoCellAnchor>
  <xdr:twoCellAnchor>
    <xdr:from>
      <xdr:col>28</xdr:col>
      <xdr:colOff>333938</xdr:colOff>
      <xdr:row>84</xdr:row>
      <xdr:rowOff>93956</xdr:rowOff>
    </xdr:from>
    <xdr:to>
      <xdr:col>28</xdr:col>
      <xdr:colOff>1448363</xdr:colOff>
      <xdr:row>84</xdr:row>
      <xdr:rowOff>93956</xdr:rowOff>
    </xdr:to>
    <xdr:pic>
      <xdr:nvPicPr>
        <xdr:cNvPr id="14" name="Imagem 13">
          <a:extLst>
            <a:ext uri="{FF2B5EF4-FFF2-40B4-BE49-F238E27FC236}">
              <a16:creationId xmlns:a16="http://schemas.microsoft.com/office/drawing/2014/main" xmlns="" id="{821430C7-9ABF-4AEC-96A3-F2D6B80DDF7A}"/>
            </a:ext>
          </a:extLst>
        </xdr:cNvPr>
        <xdr:cNvPicPr>
          <a:picLocks noChangeAspect="1"/>
        </xdr:cNvPicPr>
      </xdr:nvPicPr>
      <xdr:blipFill>
        <a:blip xmlns:r="http://schemas.openxmlformats.org/officeDocument/2006/relationships" r:embed="rId3"/>
        <a:stretch>
          <a:fillRect/>
        </a:stretch>
      </xdr:blipFill>
      <xdr:spPr>
        <a:xfrm>
          <a:off x="23927363" y="31936031"/>
          <a:ext cx="523875" cy="0"/>
        </a:xfrm>
        <a:prstGeom prst="rect">
          <a:avLst/>
        </a:prstGeom>
      </xdr:spPr>
    </xdr:pic>
    <xdr:clientData/>
  </xdr:twoCellAnchor>
  <xdr:twoCellAnchor>
    <xdr:from>
      <xdr:col>28</xdr:col>
      <xdr:colOff>333938</xdr:colOff>
      <xdr:row>85</xdr:row>
      <xdr:rowOff>824924</xdr:rowOff>
    </xdr:from>
    <xdr:to>
      <xdr:col>28</xdr:col>
      <xdr:colOff>1381688</xdr:colOff>
      <xdr:row>85</xdr:row>
      <xdr:rowOff>824924</xdr:rowOff>
    </xdr:to>
    <xdr:pic>
      <xdr:nvPicPr>
        <xdr:cNvPr id="15" name="Imagem 14">
          <a:extLst>
            <a:ext uri="{FF2B5EF4-FFF2-40B4-BE49-F238E27FC236}">
              <a16:creationId xmlns:a16="http://schemas.microsoft.com/office/drawing/2014/main" xmlns="" id="{EEFAE377-19D9-44E5-A26D-C74EA5DB2E83}"/>
            </a:ext>
          </a:extLst>
        </xdr:cNvPr>
        <xdr:cNvPicPr>
          <a:picLocks noChangeAspect="1"/>
        </xdr:cNvPicPr>
      </xdr:nvPicPr>
      <xdr:blipFill>
        <a:blip xmlns:r="http://schemas.openxmlformats.org/officeDocument/2006/relationships" r:embed="rId3"/>
        <a:stretch>
          <a:fillRect/>
        </a:stretch>
      </xdr:blipFill>
      <xdr:spPr>
        <a:xfrm>
          <a:off x="23927363" y="32752724"/>
          <a:ext cx="523875" cy="0"/>
        </a:xfrm>
        <a:prstGeom prst="rect">
          <a:avLst/>
        </a:prstGeom>
      </xdr:spPr>
    </xdr:pic>
    <xdr:clientData/>
  </xdr:twoCellAnchor>
  <xdr:twoCellAnchor>
    <xdr:from>
      <xdr:col>28</xdr:col>
      <xdr:colOff>372038</xdr:colOff>
      <xdr:row>89</xdr:row>
      <xdr:rowOff>202567</xdr:rowOff>
    </xdr:from>
    <xdr:to>
      <xdr:col>28</xdr:col>
      <xdr:colOff>1267239</xdr:colOff>
      <xdr:row>89</xdr:row>
      <xdr:rowOff>202567</xdr:rowOff>
    </xdr:to>
    <xdr:pic>
      <xdr:nvPicPr>
        <xdr:cNvPr id="16" name="Imagem 15">
          <a:extLst>
            <a:ext uri="{FF2B5EF4-FFF2-40B4-BE49-F238E27FC236}">
              <a16:creationId xmlns:a16="http://schemas.microsoft.com/office/drawing/2014/main" xmlns="" id="{FA484697-A123-4306-8BAE-411E59A72AA2}"/>
            </a:ext>
          </a:extLst>
        </xdr:cNvPr>
        <xdr:cNvPicPr>
          <a:picLocks noChangeAspect="1"/>
        </xdr:cNvPicPr>
      </xdr:nvPicPr>
      <xdr:blipFill>
        <a:blip xmlns:r="http://schemas.openxmlformats.org/officeDocument/2006/relationships" r:embed="rId4"/>
        <a:stretch>
          <a:fillRect/>
        </a:stretch>
      </xdr:blipFill>
      <xdr:spPr>
        <a:xfrm>
          <a:off x="23965463" y="34330642"/>
          <a:ext cx="485626" cy="0"/>
        </a:xfrm>
        <a:prstGeom prst="rect">
          <a:avLst/>
        </a:prstGeom>
      </xdr:spPr>
    </xdr:pic>
    <xdr:clientData/>
  </xdr:twoCellAnchor>
  <xdr:twoCellAnchor>
    <xdr:from>
      <xdr:col>28</xdr:col>
      <xdr:colOff>343463</xdr:colOff>
      <xdr:row>90</xdr:row>
      <xdr:rowOff>933536</xdr:rowOff>
    </xdr:from>
    <xdr:to>
      <xdr:col>28</xdr:col>
      <xdr:colOff>1267239</xdr:colOff>
      <xdr:row>90</xdr:row>
      <xdr:rowOff>933536</xdr:rowOff>
    </xdr:to>
    <xdr:pic>
      <xdr:nvPicPr>
        <xdr:cNvPr id="17" name="Imagem 16">
          <a:extLst>
            <a:ext uri="{FF2B5EF4-FFF2-40B4-BE49-F238E27FC236}">
              <a16:creationId xmlns:a16="http://schemas.microsoft.com/office/drawing/2014/main" xmlns="" id="{E1015123-923A-45BD-A708-1A7D6A7C27FF}"/>
            </a:ext>
          </a:extLst>
        </xdr:cNvPr>
        <xdr:cNvPicPr>
          <a:picLocks noChangeAspect="1"/>
        </xdr:cNvPicPr>
      </xdr:nvPicPr>
      <xdr:blipFill>
        <a:blip xmlns:r="http://schemas.openxmlformats.org/officeDocument/2006/relationships" r:embed="rId4"/>
        <a:stretch>
          <a:fillRect/>
        </a:stretch>
      </xdr:blipFill>
      <xdr:spPr>
        <a:xfrm>
          <a:off x="23936888" y="35042561"/>
          <a:ext cx="514201" cy="0"/>
        </a:xfrm>
        <a:prstGeom prst="rect">
          <a:avLst/>
        </a:prstGeom>
      </xdr:spPr>
    </xdr:pic>
    <xdr:clientData/>
  </xdr:twoCellAnchor>
  <xdr:twoCellAnchor>
    <xdr:from>
      <xdr:col>28</xdr:col>
      <xdr:colOff>391088</xdr:colOff>
      <xdr:row>178</xdr:row>
      <xdr:rowOff>311178</xdr:rowOff>
    </xdr:from>
    <xdr:to>
      <xdr:col>28</xdr:col>
      <xdr:colOff>1400589</xdr:colOff>
      <xdr:row>178</xdr:row>
      <xdr:rowOff>311178</xdr:rowOff>
    </xdr:to>
    <xdr:pic>
      <xdr:nvPicPr>
        <xdr:cNvPr id="19" name="Imagem 18">
          <a:extLst>
            <a:ext uri="{FF2B5EF4-FFF2-40B4-BE49-F238E27FC236}">
              <a16:creationId xmlns:a16="http://schemas.microsoft.com/office/drawing/2014/main" xmlns="" id="{2E0520C2-D997-45DD-843F-90E1675AE020}"/>
            </a:ext>
          </a:extLst>
        </xdr:cNvPr>
        <xdr:cNvPicPr>
          <a:picLocks noChangeAspect="1"/>
        </xdr:cNvPicPr>
      </xdr:nvPicPr>
      <xdr:blipFill>
        <a:blip xmlns:r="http://schemas.openxmlformats.org/officeDocument/2006/relationships" r:embed="rId4"/>
        <a:stretch>
          <a:fillRect/>
        </a:stretch>
      </xdr:blipFill>
      <xdr:spPr>
        <a:xfrm>
          <a:off x="23984513" y="80102103"/>
          <a:ext cx="466576" cy="0"/>
        </a:xfrm>
        <a:prstGeom prst="rect">
          <a:avLst/>
        </a:prstGeom>
      </xdr:spPr>
    </xdr:pic>
    <xdr:clientData/>
  </xdr:twoCellAnchor>
  <xdr:twoCellAnchor>
    <xdr:from>
      <xdr:col>28</xdr:col>
      <xdr:colOff>333938</xdr:colOff>
      <xdr:row>180</xdr:row>
      <xdr:rowOff>0</xdr:rowOff>
    </xdr:from>
    <xdr:to>
      <xdr:col>28</xdr:col>
      <xdr:colOff>1343439</xdr:colOff>
      <xdr:row>180</xdr:row>
      <xdr:rowOff>0</xdr:rowOff>
    </xdr:to>
    <xdr:pic>
      <xdr:nvPicPr>
        <xdr:cNvPr id="22" name="Imagem 21">
          <a:extLst>
            <a:ext uri="{FF2B5EF4-FFF2-40B4-BE49-F238E27FC236}">
              <a16:creationId xmlns:a16="http://schemas.microsoft.com/office/drawing/2014/main" xmlns="" id="{96E0EEB8-990D-4C53-9E47-EC0299E1C2DF}"/>
            </a:ext>
          </a:extLst>
        </xdr:cNvPr>
        <xdr:cNvPicPr>
          <a:picLocks noChangeAspect="1"/>
        </xdr:cNvPicPr>
      </xdr:nvPicPr>
      <xdr:blipFill>
        <a:blip xmlns:r="http://schemas.openxmlformats.org/officeDocument/2006/relationships" r:embed="rId4"/>
        <a:stretch>
          <a:fillRect/>
        </a:stretch>
      </xdr:blipFill>
      <xdr:spPr>
        <a:xfrm>
          <a:off x="23927363" y="80705325"/>
          <a:ext cx="523726" cy="0"/>
        </a:xfrm>
        <a:prstGeom prst="rect">
          <a:avLst/>
        </a:prstGeom>
      </xdr:spPr>
    </xdr:pic>
    <xdr:clientData/>
  </xdr:twoCellAnchor>
  <xdr:twoCellAnchor>
    <xdr:from>
      <xdr:col>28</xdr:col>
      <xdr:colOff>445064</xdr:colOff>
      <xdr:row>181</xdr:row>
      <xdr:rowOff>730968</xdr:rowOff>
    </xdr:from>
    <xdr:to>
      <xdr:col>28</xdr:col>
      <xdr:colOff>1352609</xdr:colOff>
      <xdr:row>181</xdr:row>
      <xdr:rowOff>730968</xdr:rowOff>
    </xdr:to>
    <xdr:pic>
      <xdr:nvPicPr>
        <xdr:cNvPr id="25" name="Imagem 24">
          <a:extLst>
            <a:ext uri="{FF2B5EF4-FFF2-40B4-BE49-F238E27FC236}">
              <a16:creationId xmlns:a16="http://schemas.microsoft.com/office/drawing/2014/main" xmlns="" id="{D72A635E-4DAA-4DCB-A811-DF74312E6396}"/>
            </a:ext>
          </a:extLst>
        </xdr:cNvPr>
        <xdr:cNvPicPr>
          <a:picLocks noChangeAspect="1"/>
        </xdr:cNvPicPr>
      </xdr:nvPicPr>
      <xdr:blipFill>
        <a:blip xmlns:r="http://schemas.openxmlformats.org/officeDocument/2006/relationships" r:embed="rId5"/>
        <a:stretch>
          <a:fillRect/>
        </a:stretch>
      </xdr:blipFill>
      <xdr:spPr>
        <a:xfrm>
          <a:off x="24038489" y="81617268"/>
          <a:ext cx="412245" cy="0"/>
        </a:xfrm>
        <a:prstGeom prst="rect">
          <a:avLst/>
        </a:prstGeom>
      </xdr:spPr>
    </xdr:pic>
    <xdr:clientData/>
  </xdr:twoCellAnchor>
  <xdr:twoCellAnchor>
    <xdr:from>
      <xdr:col>28</xdr:col>
      <xdr:colOff>533963</xdr:colOff>
      <xdr:row>181</xdr:row>
      <xdr:rowOff>730968</xdr:rowOff>
    </xdr:from>
    <xdr:to>
      <xdr:col>28</xdr:col>
      <xdr:colOff>1426548</xdr:colOff>
      <xdr:row>181</xdr:row>
      <xdr:rowOff>730968</xdr:rowOff>
    </xdr:to>
    <xdr:pic>
      <xdr:nvPicPr>
        <xdr:cNvPr id="26" name="Imagem 25">
          <a:extLst>
            <a:ext uri="{FF2B5EF4-FFF2-40B4-BE49-F238E27FC236}">
              <a16:creationId xmlns:a16="http://schemas.microsoft.com/office/drawing/2014/main" xmlns="" id="{057934D3-027E-4AB9-9F0B-1565AE475DB1}"/>
            </a:ext>
          </a:extLst>
        </xdr:cNvPr>
        <xdr:cNvPicPr>
          <a:picLocks noChangeAspect="1"/>
        </xdr:cNvPicPr>
      </xdr:nvPicPr>
      <xdr:blipFill>
        <a:blip xmlns:r="http://schemas.openxmlformats.org/officeDocument/2006/relationships" r:embed="rId5"/>
        <a:stretch>
          <a:fillRect/>
        </a:stretch>
      </xdr:blipFill>
      <xdr:spPr>
        <a:xfrm>
          <a:off x="24127388" y="81617268"/>
          <a:ext cx="321085" cy="0"/>
        </a:xfrm>
        <a:prstGeom prst="rect">
          <a:avLst/>
        </a:prstGeom>
      </xdr:spPr>
    </xdr:pic>
    <xdr:clientData/>
  </xdr:twoCellAnchor>
  <xdr:twoCellAnchor>
    <xdr:from>
      <xdr:col>28</xdr:col>
      <xdr:colOff>438713</xdr:colOff>
      <xdr:row>181</xdr:row>
      <xdr:rowOff>730968</xdr:rowOff>
    </xdr:from>
    <xdr:to>
      <xdr:col>28</xdr:col>
      <xdr:colOff>1362638</xdr:colOff>
      <xdr:row>181</xdr:row>
      <xdr:rowOff>730968</xdr:rowOff>
    </xdr:to>
    <xdr:pic>
      <xdr:nvPicPr>
        <xdr:cNvPr id="27" name="Imagem 26">
          <a:extLst>
            <a:ext uri="{FF2B5EF4-FFF2-40B4-BE49-F238E27FC236}">
              <a16:creationId xmlns:a16="http://schemas.microsoft.com/office/drawing/2014/main" xmlns="" id="{FDA20006-9030-4142-9633-7FC8F710A487}"/>
            </a:ext>
          </a:extLst>
        </xdr:cNvPr>
        <xdr:cNvPicPr>
          <a:picLocks noChangeAspect="1"/>
        </xdr:cNvPicPr>
      </xdr:nvPicPr>
      <xdr:blipFill>
        <a:blip xmlns:r="http://schemas.openxmlformats.org/officeDocument/2006/relationships" r:embed="rId5"/>
        <a:stretch>
          <a:fillRect/>
        </a:stretch>
      </xdr:blipFill>
      <xdr:spPr>
        <a:xfrm>
          <a:off x="24032138" y="81617268"/>
          <a:ext cx="419100" cy="0"/>
        </a:xfrm>
        <a:prstGeom prst="rect">
          <a:avLst/>
        </a:prstGeom>
      </xdr:spPr>
    </xdr:pic>
    <xdr:clientData/>
  </xdr:twoCellAnchor>
  <xdr:twoCellAnchor>
    <xdr:from>
      <xdr:col>28</xdr:col>
      <xdr:colOff>394953</xdr:colOff>
      <xdr:row>181</xdr:row>
      <xdr:rowOff>730968</xdr:rowOff>
    </xdr:from>
    <xdr:to>
      <xdr:col>28</xdr:col>
      <xdr:colOff>1343588</xdr:colOff>
      <xdr:row>181</xdr:row>
      <xdr:rowOff>730968</xdr:rowOff>
    </xdr:to>
    <xdr:pic>
      <xdr:nvPicPr>
        <xdr:cNvPr id="28" name="Imagem 27">
          <a:extLst>
            <a:ext uri="{FF2B5EF4-FFF2-40B4-BE49-F238E27FC236}">
              <a16:creationId xmlns:a16="http://schemas.microsoft.com/office/drawing/2014/main" xmlns="" id="{4AF8EC58-F036-40D2-8F62-EFB062DBF8CC}"/>
            </a:ext>
          </a:extLst>
        </xdr:cNvPr>
        <xdr:cNvPicPr>
          <a:picLocks noChangeAspect="1"/>
        </xdr:cNvPicPr>
      </xdr:nvPicPr>
      <xdr:blipFill>
        <a:blip xmlns:r="http://schemas.openxmlformats.org/officeDocument/2006/relationships" r:embed="rId5"/>
        <a:stretch>
          <a:fillRect/>
        </a:stretch>
      </xdr:blipFill>
      <xdr:spPr>
        <a:xfrm>
          <a:off x="23988378" y="81617268"/>
          <a:ext cx="462860" cy="0"/>
        </a:xfrm>
        <a:prstGeom prst="rect">
          <a:avLst/>
        </a:prstGeom>
      </xdr:spPr>
    </xdr:pic>
    <xdr:clientData/>
  </xdr:twoCellAnchor>
  <xdr:twoCellAnchor>
    <xdr:from>
      <xdr:col>28</xdr:col>
      <xdr:colOff>495863</xdr:colOff>
      <xdr:row>75</xdr:row>
      <xdr:rowOff>607703</xdr:rowOff>
    </xdr:from>
    <xdr:to>
      <xdr:col>28</xdr:col>
      <xdr:colOff>1524564</xdr:colOff>
      <xdr:row>75</xdr:row>
      <xdr:rowOff>607703</xdr:rowOff>
    </xdr:to>
    <xdr:pic>
      <xdr:nvPicPr>
        <xdr:cNvPr id="29" name="Imagem 28">
          <a:extLst>
            <a:ext uri="{FF2B5EF4-FFF2-40B4-BE49-F238E27FC236}">
              <a16:creationId xmlns:a16="http://schemas.microsoft.com/office/drawing/2014/main" xmlns="" id="{4A0E1C73-C9DE-4F19-8894-38451095C0F4}"/>
            </a:ext>
          </a:extLst>
        </xdr:cNvPr>
        <xdr:cNvPicPr>
          <a:picLocks noChangeAspect="1"/>
        </xdr:cNvPicPr>
      </xdr:nvPicPr>
      <xdr:blipFill>
        <a:blip xmlns:r="http://schemas.openxmlformats.org/officeDocument/2006/relationships" r:embed="rId2"/>
        <a:stretch>
          <a:fillRect/>
        </a:stretch>
      </xdr:blipFill>
      <xdr:spPr>
        <a:xfrm>
          <a:off x="24089288" y="28182578"/>
          <a:ext cx="361951" cy="0"/>
        </a:xfrm>
        <a:prstGeom prst="rect">
          <a:avLst/>
        </a:prstGeom>
      </xdr:spPr>
    </xdr:pic>
    <xdr:clientData/>
  </xdr:twoCellAnchor>
  <xdr:twoCellAnchor>
    <xdr:from>
      <xdr:col>28</xdr:col>
      <xdr:colOff>391088</xdr:colOff>
      <xdr:row>183</xdr:row>
      <xdr:rowOff>311178</xdr:rowOff>
    </xdr:from>
    <xdr:to>
      <xdr:col>28</xdr:col>
      <xdr:colOff>1400589</xdr:colOff>
      <xdr:row>183</xdr:row>
      <xdr:rowOff>311178</xdr:rowOff>
    </xdr:to>
    <xdr:pic>
      <xdr:nvPicPr>
        <xdr:cNvPr id="31" name="Imagem 30">
          <a:extLst>
            <a:ext uri="{FF2B5EF4-FFF2-40B4-BE49-F238E27FC236}">
              <a16:creationId xmlns:a16="http://schemas.microsoft.com/office/drawing/2014/main" xmlns="" id="{B64D7248-8939-443E-96BF-2871E93DB109}"/>
            </a:ext>
          </a:extLst>
        </xdr:cNvPr>
        <xdr:cNvPicPr>
          <a:picLocks noChangeAspect="1"/>
        </xdr:cNvPicPr>
      </xdr:nvPicPr>
      <xdr:blipFill>
        <a:blip xmlns:r="http://schemas.openxmlformats.org/officeDocument/2006/relationships" r:embed="rId4"/>
        <a:stretch>
          <a:fillRect/>
        </a:stretch>
      </xdr:blipFill>
      <xdr:spPr>
        <a:xfrm>
          <a:off x="23984513" y="82388103"/>
          <a:ext cx="466576" cy="0"/>
        </a:xfrm>
        <a:prstGeom prst="rect">
          <a:avLst/>
        </a:prstGeom>
      </xdr:spPr>
    </xdr:pic>
    <xdr:clientData/>
  </xdr:twoCellAnchor>
  <xdr:twoCellAnchor>
    <xdr:from>
      <xdr:col>28</xdr:col>
      <xdr:colOff>333938</xdr:colOff>
      <xdr:row>185</xdr:row>
      <xdr:rowOff>0</xdr:rowOff>
    </xdr:from>
    <xdr:to>
      <xdr:col>28</xdr:col>
      <xdr:colOff>1343439</xdr:colOff>
      <xdr:row>185</xdr:row>
      <xdr:rowOff>0</xdr:rowOff>
    </xdr:to>
    <xdr:pic>
      <xdr:nvPicPr>
        <xdr:cNvPr id="34" name="Imagem 33">
          <a:extLst>
            <a:ext uri="{FF2B5EF4-FFF2-40B4-BE49-F238E27FC236}">
              <a16:creationId xmlns:a16="http://schemas.microsoft.com/office/drawing/2014/main" xmlns="" id="{2FD66CCE-8368-4CC5-8493-C4C35E165B84}"/>
            </a:ext>
          </a:extLst>
        </xdr:cNvPr>
        <xdr:cNvPicPr>
          <a:picLocks noChangeAspect="1"/>
        </xdr:cNvPicPr>
      </xdr:nvPicPr>
      <xdr:blipFill>
        <a:blip xmlns:r="http://schemas.openxmlformats.org/officeDocument/2006/relationships" r:embed="rId4"/>
        <a:stretch>
          <a:fillRect/>
        </a:stretch>
      </xdr:blipFill>
      <xdr:spPr>
        <a:xfrm>
          <a:off x="23927363" y="82991325"/>
          <a:ext cx="523726" cy="0"/>
        </a:xfrm>
        <a:prstGeom prst="rect">
          <a:avLst/>
        </a:prstGeom>
      </xdr:spPr>
    </xdr:pic>
    <xdr:clientData/>
  </xdr:twoCellAnchor>
  <xdr:twoCellAnchor>
    <xdr:from>
      <xdr:col>28</xdr:col>
      <xdr:colOff>445064</xdr:colOff>
      <xdr:row>186</xdr:row>
      <xdr:rowOff>730968</xdr:rowOff>
    </xdr:from>
    <xdr:to>
      <xdr:col>28</xdr:col>
      <xdr:colOff>1352609</xdr:colOff>
      <xdr:row>186</xdr:row>
      <xdr:rowOff>730968</xdr:rowOff>
    </xdr:to>
    <xdr:pic>
      <xdr:nvPicPr>
        <xdr:cNvPr id="37" name="Imagem 36">
          <a:extLst>
            <a:ext uri="{FF2B5EF4-FFF2-40B4-BE49-F238E27FC236}">
              <a16:creationId xmlns:a16="http://schemas.microsoft.com/office/drawing/2014/main" xmlns="" id="{B34F6C51-7D89-486C-9223-4749F7E9516F}"/>
            </a:ext>
          </a:extLst>
        </xdr:cNvPr>
        <xdr:cNvPicPr>
          <a:picLocks noChangeAspect="1"/>
        </xdr:cNvPicPr>
      </xdr:nvPicPr>
      <xdr:blipFill>
        <a:blip xmlns:r="http://schemas.openxmlformats.org/officeDocument/2006/relationships" r:embed="rId5"/>
        <a:stretch>
          <a:fillRect/>
        </a:stretch>
      </xdr:blipFill>
      <xdr:spPr>
        <a:xfrm>
          <a:off x="24038489" y="83903268"/>
          <a:ext cx="412245" cy="0"/>
        </a:xfrm>
        <a:prstGeom prst="rect">
          <a:avLst/>
        </a:prstGeom>
      </xdr:spPr>
    </xdr:pic>
    <xdr:clientData/>
  </xdr:twoCellAnchor>
  <xdr:twoCellAnchor>
    <xdr:from>
      <xdr:col>28</xdr:col>
      <xdr:colOff>533963</xdr:colOff>
      <xdr:row>186</xdr:row>
      <xdr:rowOff>730968</xdr:rowOff>
    </xdr:from>
    <xdr:to>
      <xdr:col>28</xdr:col>
      <xdr:colOff>1426548</xdr:colOff>
      <xdr:row>186</xdr:row>
      <xdr:rowOff>730968</xdr:rowOff>
    </xdr:to>
    <xdr:pic>
      <xdr:nvPicPr>
        <xdr:cNvPr id="38" name="Imagem 37">
          <a:extLst>
            <a:ext uri="{FF2B5EF4-FFF2-40B4-BE49-F238E27FC236}">
              <a16:creationId xmlns:a16="http://schemas.microsoft.com/office/drawing/2014/main" xmlns="" id="{C09FB4C6-D87C-43C6-9249-6DDE8BCDFC3F}"/>
            </a:ext>
          </a:extLst>
        </xdr:cNvPr>
        <xdr:cNvPicPr>
          <a:picLocks noChangeAspect="1"/>
        </xdr:cNvPicPr>
      </xdr:nvPicPr>
      <xdr:blipFill>
        <a:blip xmlns:r="http://schemas.openxmlformats.org/officeDocument/2006/relationships" r:embed="rId5"/>
        <a:stretch>
          <a:fillRect/>
        </a:stretch>
      </xdr:blipFill>
      <xdr:spPr>
        <a:xfrm>
          <a:off x="24127388" y="83903268"/>
          <a:ext cx="321085" cy="0"/>
        </a:xfrm>
        <a:prstGeom prst="rect">
          <a:avLst/>
        </a:prstGeom>
      </xdr:spPr>
    </xdr:pic>
    <xdr:clientData/>
  </xdr:twoCellAnchor>
  <xdr:twoCellAnchor>
    <xdr:from>
      <xdr:col>28</xdr:col>
      <xdr:colOff>438713</xdr:colOff>
      <xdr:row>186</xdr:row>
      <xdr:rowOff>730968</xdr:rowOff>
    </xdr:from>
    <xdr:to>
      <xdr:col>28</xdr:col>
      <xdr:colOff>1362638</xdr:colOff>
      <xdr:row>186</xdr:row>
      <xdr:rowOff>730968</xdr:rowOff>
    </xdr:to>
    <xdr:pic>
      <xdr:nvPicPr>
        <xdr:cNvPr id="39" name="Imagem 38">
          <a:extLst>
            <a:ext uri="{FF2B5EF4-FFF2-40B4-BE49-F238E27FC236}">
              <a16:creationId xmlns:a16="http://schemas.microsoft.com/office/drawing/2014/main" xmlns="" id="{BFEA5B8F-6E3A-49EE-B0A5-7E3A5D90D5E1}"/>
            </a:ext>
          </a:extLst>
        </xdr:cNvPr>
        <xdr:cNvPicPr>
          <a:picLocks noChangeAspect="1"/>
        </xdr:cNvPicPr>
      </xdr:nvPicPr>
      <xdr:blipFill>
        <a:blip xmlns:r="http://schemas.openxmlformats.org/officeDocument/2006/relationships" r:embed="rId5"/>
        <a:stretch>
          <a:fillRect/>
        </a:stretch>
      </xdr:blipFill>
      <xdr:spPr>
        <a:xfrm>
          <a:off x="24032138" y="83903268"/>
          <a:ext cx="419100" cy="0"/>
        </a:xfrm>
        <a:prstGeom prst="rect">
          <a:avLst/>
        </a:prstGeom>
      </xdr:spPr>
    </xdr:pic>
    <xdr:clientData/>
  </xdr:twoCellAnchor>
  <xdr:twoCellAnchor>
    <xdr:from>
      <xdr:col>28</xdr:col>
      <xdr:colOff>394953</xdr:colOff>
      <xdr:row>186</xdr:row>
      <xdr:rowOff>730968</xdr:rowOff>
    </xdr:from>
    <xdr:to>
      <xdr:col>28</xdr:col>
      <xdr:colOff>1343588</xdr:colOff>
      <xdr:row>186</xdr:row>
      <xdr:rowOff>730968</xdr:rowOff>
    </xdr:to>
    <xdr:pic>
      <xdr:nvPicPr>
        <xdr:cNvPr id="40" name="Imagem 39">
          <a:extLst>
            <a:ext uri="{FF2B5EF4-FFF2-40B4-BE49-F238E27FC236}">
              <a16:creationId xmlns:a16="http://schemas.microsoft.com/office/drawing/2014/main" xmlns="" id="{8CFABBB8-AF0A-4612-86DC-06F5DBF37E73}"/>
            </a:ext>
          </a:extLst>
        </xdr:cNvPr>
        <xdr:cNvPicPr>
          <a:picLocks noChangeAspect="1"/>
        </xdr:cNvPicPr>
      </xdr:nvPicPr>
      <xdr:blipFill>
        <a:blip xmlns:r="http://schemas.openxmlformats.org/officeDocument/2006/relationships" r:embed="rId5"/>
        <a:stretch>
          <a:fillRect/>
        </a:stretch>
      </xdr:blipFill>
      <xdr:spPr>
        <a:xfrm>
          <a:off x="23988378" y="83903268"/>
          <a:ext cx="462860" cy="0"/>
        </a:xfrm>
        <a:prstGeom prst="rect">
          <a:avLst/>
        </a:prstGeom>
      </xdr:spPr>
    </xdr:pic>
    <xdr:clientData/>
  </xdr:twoCellAnchor>
  <xdr:twoCellAnchor>
    <xdr:from>
      <xdr:col>28</xdr:col>
      <xdr:colOff>445064</xdr:colOff>
      <xdr:row>187</xdr:row>
      <xdr:rowOff>730968</xdr:rowOff>
    </xdr:from>
    <xdr:to>
      <xdr:col>28</xdr:col>
      <xdr:colOff>1352609</xdr:colOff>
      <xdr:row>187</xdr:row>
      <xdr:rowOff>730968</xdr:rowOff>
    </xdr:to>
    <xdr:pic>
      <xdr:nvPicPr>
        <xdr:cNvPr id="42" name="Imagem 41">
          <a:extLst>
            <a:ext uri="{FF2B5EF4-FFF2-40B4-BE49-F238E27FC236}">
              <a16:creationId xmlns:a16="http://schemas.microsoft.com/office/drawing/2014/main" xmlns="" id="{10D189B1-7105-43B3-B7C1-4D8BFC04DB81}"/>
            </a:ext>
          </a:extLst>
        </xdr:cNvPr>
        <xdr:cNvPicPr>
          <a:picLocks noChangeAspect="1"/>
        </xdr:cNvPicPr>
      </xdr:nvPicPr>
      <xdr:blipFill>
        <a:blip xmlns:r="http://schemas.openxmlformats.org/officeDocument/2006/relationships" r:embed="rId5"/>
        <a:stretch>
          <a:fillRect/>
        </a:stretch>
      </xdr:blipFill>
      <xdr:spPr>
        <a:xfrm>
          <a:off x="24038489" y="84360468"/>
          <a:ext cx="412245" cy="0"/>
        </a:xfrm>
        <a:prstGeom prst="rect">
          <a:avLst/>
        </a:prstGeom>
      </xdr:spPr>
    </xdr:pic>
    <xdr:clientData/>
  </xdr:twoCellAnchor>
  <xdr:twoCellAnchor>
    <xdr:from>
      <xdr:col>28</xdr:col>
      <xdr:colOff>533963</xdr:colOff>
      <xdr:row>187</xdr:row>
      <xdr:rowOff>730968</xdr:rowOff>
    </xdr:from>
    <xdr:to>
      <xdr:col>28</xdr:col>
      <xdr:colOff>1426548</xdr:colOff>
      <xdr:row>187</xdr:row>
      <xdr:rowOff>730968</xdr:rowOff>
    </xdr:to>
    <xdr:pic>
      <xdr:nvPicPr>
        <xdr:cNvPr id="43" name="Imagem 42">
          <a:extLst>
            <a:ext uri="{FF2B5EF4-FFF2-40B4-BE49-F238E27FC236}">
              <a16:creationId xmlns:a16="http://schemas.microsoft.com/office/drawing/2014/main" xmlns="" id="{7EEC1A6B-0A45-45CF-8A49-A6A01B55FF23}"/>
            </a:ext>
          </a:extLst>
        </xdr:cNvPr>
        <xdr:cNvPicPr>
          <a:picLocks noChangeAspect="1"/>
        </xdr:cNvPicPr>
      </xdr:nvPicPr>
      <xdr:blipFill>
        <a:blip xmlns:r="http://schemas.openxmlformats.org/officeDocument/2006/relationships" r:embed="rId5"/>
        <a:stretch>
          <a:fillRect/>
        </a:stretch>
      </xdr:blipFill>
      <xdr:spPr>
        <a:xfrm>
          <a:off x="24127388" y="84360468"/>
          <a:ext cx="321085" cy="0"/>
        </a:xfrm>
        <a:prstGeom prst="rect">
          <a:avLst/>
        </a:prstGeom>
      </xdr:spPr>
    </xdr:pic>
    <xdr:clientData/>
  </xdr:twoCellAnchor>
  <xdr:twoCellAnchor>
    <xdr:from>
      <xdr:col>28</xdr:col>
      <xdr:colOff>438713</xdr:colOff>
      <xdr:row>187</xdr:row>
      <xdr:rowOff>730968</xdr:rowOff>
    </xdr:from>
    <xdr:to>
      <xdr:col>28</xdr:col>
      <xdr:colOff>1362638</xdr:colOff>
      <xdr:row>187</xdr:row>
      <xdr:rowOff>730968</xdr:rowOff>
    </xdr:to>
    <xdr:pic>
      <xdr:nvPicPr>
        <xdr:cNvPr id="44" name="Imagem 43">
          <a:extLst>
            <a:ext uri="{FF2B5EF4-FFF2-40B4-BE49-F238E27FC236}">
              <a16:creationId xmlns:a16="http://schemas.microsoft.com/office/drawing/2014/main" xmlns="" id="{846A5B21-2DE1-45DD-9A7E-7F41B56EF823}"/>
            </a:ext>
          </a:extLst>
        </xdr:cNvPr>
        <xdr:cNvPicPr>
          <a:picLocks noChangeAspect="1"/>
        </xdr:cNvPicPr>
      </xdr:nvPicPr>
      <xdr:blipFill>
        <a:blip xmlns:r="http://schemas.openxmlformats.org/officeDocument/2006/relationships" r:embed="rId5"/>
        <a:stretch>
          <a:fillRect/>
        </a:stretch>
      </xdr:blipFill>
      <xdr:spPr>
        <a:xfrm>
          <a:off x="24032138" y="84360468"/>
          <a:ext cx="419100" cy="0"/>
        </a:xfrm>
        <a:prstGeom prst="rect">
          <a:avLst/>
        </a:prstGeom>
      </xdr:spPr>
    </xdr:pic>
    <xdr:clientData/>
  </xdr:twoCellAnchor>
  <xdr:twoCellAnchor>
    <xdr:from>
      <xdr:col>28</xdr:col>
      <xdr:colOff>394953</xdr:colOff>
      <xdr:row>187</xdr:row>
      <xdr:rowOff>730968</xdr:rowOff>
    </xdr:from>
    <xdr:to>
      <xdr:col>28</xdr:col>
      <xdr:colOff>1343588</xdr:colOff>
      <xdr:row>187</xdr:row>
      <xdr:rowOff>730968</xdr:rowOff>
    </xdr:to>
    <xdr:pic>
      <xdr:nvPicPr>
        <xdr:cNvPr id="45" name="Imagem 44">
          <a:extLst>
            <a:ext uri="{FF2B5EF4-FFF2-40B4-BE49-F238E27FC236}">
              <a16:creationId xmlns:a16="http://schemas.microsoft.com/office/drawing/2014/main" xmlns="" id="{157B50B2-3CDB-47C1-8124-CEBEEC884F1A}"/>
            </a:ext>
          </a:extLst>
        </xdr:cNvPr>
        <xdr:cNvPicPr>
          <a:picLocks noChangeAspect="1"/>
        </xdr:cNvPicPr>
      </xdr:nvPicPr>
      <xdr:blipFill>
        <a:blip xmlns:r="http://schemas.openxmlformats.org/officeDocument/2006/relationships" r:embed="rId5"/>
        <a:stretch>
          <a:fillRect/>
        </a:stretch>
      </xdr:blipFill>
      <xdr:spPr>
        <a:xfrm>
          <a:off x="23988378" y="84360468"/>
          <a:ext cx="462860" cy="0"/>
        </a:xfrm>
        <a:prstGeom prst="rect">
          <a:avLst/>
        </a:prstGeom>
      </xdr:spPr>
    </xdr:pic>
    <xdr:clientData/>
  </xdr:twoCellAnchor>
  <xdr:twoCellAnchor>
    <xdr:from>
      <xdr:col>28</xdr:col>
      <xdr:colOff>445064</xdr:colOff>
      <xdr:row>188</xdr:row>
      <xdr:rowOff>730968</xdr:rowOff>
    </xdr:from>
    <xdr:to>
      <xdr:col>28</xdr:col>
      <xdr:colOff>1352609</xdr:colOff>
      <xdr:row>188</xdr:row>
      <xdr:rowOff>730968</xdr:rowOff>
    </xdr:to>
    <xdr:pic>
      <xdr:nvPicPr>
        <xdr:cNvPr id="47" name="Imagem 46">
          <a:extLst>
            <a:ext uri="{FF2B5EF4-FFF2-40B4-BE49-F238E27FC236}">
              <a16:creationId xmlns:a16="http://schemas.microsoft.com/office/drawing/2014/main" xmlns="" id="{C6827CA2-CB21-465D-B77C-861FEE369756}"/>
            </a:ext>
          </a:extLst>
        </xdr:cNvPr>
        <xdr:cNvPicPr>
          <a:picLocks noChangeAspect="1"/>
        </xdr:cNvPicPr>
      </xdr:nvPicPr>
      <xdr:blipFill>
        <a:blip xmlns:r="http://schemas.openxmlformats.org/officeDocument/2006/relationships" r:embed="rId5"/>
        <a:stretch>
          <a:fillRect/>
        </a:stretch>
      </xdr:blipFill>
      <xdr:spPr>
        <a:xfrm>
          <a:off x="24038489" y="84817668"/>
          <a:ext cx="412245" cy="0"/>
        </a:xfrm>
        <a:prstGeom prst="rect">
          <a:avLst/>
        </a:prstGeom>
      </xdr:spPr>
    </xdr:pic>
    <xdr:clientData/>
  </xdr:twoCellAnchor>
  <xdr:twoCellAnchor>
    <xdr:from>
      <xdr:col>28</xdr:col>
      <xdr:colOff>533963</xdr:colOff>
      <xdr:row>188</xdr:row>
      <xdr:rowOff>730968</xdr:rowOff>
    </xdr:from>
    <xdr:to>
      <xdr:col>28</xdr:col>
      <xdr:colOff>1426548</xdr:colOff>
      <xdr:row>188</xdr:row>
      <xdr:rowOff>730968</xdr:rowOff>
    </xdr:to>
    <xdr:pic>
      <xdr:nvPicPr>
        <xdr:cNvPr id="48" name="Imagem 47">
          <a:extLst>
            <a:ext uri="{FF2B5EF4-FFF2-40B4-BE49-F238E27FC236}">
              <a16:creationId xmlns:a16="http://schemas.microsoft.com/office/drawing/2014/main" xmlns="" id="{A9F8D3A5-2C92-43D1-8202-15CA3E81FFD4}"/>
            </a:ext>
          </a:extLst>
        </xdr:cNvPr>
        <xdr:cNvPicPr>
          <a:picLocks noChangeAspect="1"/>
        </xdr:cNvPicPr>
      </xdr:nvPicPr>
      <xdr:blipFill>
        <a:blip xmlns:r="http://schemas.openxmlformats.org/officeDocument/2006/relationships" r:embed="rId5"/>
        <a:stretch>
          <a:fillRect/>
        </a:stretch>
      </xdr:blipFill>
      <xdr:spPr>
        <a:xfrm>
          <a:off x="24127388" y="84817668"/>
          <a:ext cx="321085" cy="0"/>
        </a:xfrm>
        <a:prstGeom prst="rect">
          <a:avLst/>
        </a:prstGeom>
      </xdr:spPr>
    </xdr:pic>
    <xdr:clientData/>
  </xdr:twoCellAnchor>
  <xdr:twoCellAnchor>
    <xdr:from>
      <xdr:col>28</xdr:col>
      <xdr:colOff>438713</xdr:colOff>
      <xdr:row>188</xdr:row>
      <xdr:rowOff>730968</xdr:rowOff>
    </xdr:from>
    <xdr:to>
      <xdr:col>28</xdr:col>
      <xdr:colOff>1362638</xdr:colOff>
      <xdr:row>188</xdr:row>
      <xdr:rowOff>730968</xdr:rowOff>
    </xdr:to>
    <xdr:pic>
      <xdr:nvPicPr>
        <xdr:cNvPr id="49" name="Imagem 48">
          <a:extLst>
            <a:ext uri="{FF2B5EF4-FFF2-40B4-BE49-F238E27FC236}">
              <a16:creationId xmlns:a16="http://schemas.microsoft.com/office/drawing/2014/main" xmlns="" id="{3A670AF6-2C44-42A1-8ACF-86B02E3107DB}"/>
            </a:ext>
          </a:extLst>
        </xdr:cNvPr>
        <xdr:cNvPicPr>
          <a:picLocks noChangeAspect="1"/>
        </xdr:cNvPicPr>
      </xdr:nvPicPr>
      <xdr:blipFill>
        <a:blip xmlns:r="http://schemas.openxmlformats.org/officeDocument/2006/relationships" r:embed="rId5"/>
        <a:stretch>
          <a:fillRect/>
        </a:stretch>
      </xdr:blipFill>
      <xdr:spPr>
        <a:xfrm>
          <a:off x="24032138" y="84817668"/>
          <a:ext cx="419100" cy="0"/>
        </a:xfrm>
        <a:prstGeom prst="rect">
          <a:avLst/>
        </a:prstGeom>
      </xdr:spPr>
    </xdr:pic>
    <xdr:clientData/>
  </xdr:twoCellAnchor>
  <xdr:twoCellAnchor>
    <xdr:from>
      <xdr:col>28</xdr:col>
      <xdr:colOff>394953</xdr:colOff>
      <xdr:row>188</xdr:row>
      <xdr:rowOff>730968</xdr:rowOff>
    </xdr:from>
    <xdr:to>
      <xdr:col>28</xdr:col>
      <xdr:colOff>1343588</xdr:colOff>
      <xdr:row>188</xdr:row>
      <xdr:rowOff>730968</xdr:rowOff>
    </xdr:to>
    <xdr:pic>
      <xdr:nvPicPr>
        <xdr:cNvPr id="50" name="Imagem 49">
          <a:extLst>
            <a:ext uri="{FF2B5EF4-FFF2-40B4-BE49-F238E27FC236}">
              <a16:creationId xmlns:a16="http://schemas.microsoft.com/office/drawing/2014/main" xmlns="" id="{698EB339-2BFC-42A1-83CF-74159AB2F818}"/>
            </a:ext>
          </a:extLst>
        </xdr:cNvPr>
        <xdr:cNvPicPr>
          <a:picLocks noChangeAspect="1"/>
        </xdr:cNvPicPr>
      </xdr:nvPicPr>
      <xdr:blipFill>
        <a:blip xmlns:r="http://schemas.openxmlformats.org/officeDocument/2006/relationships" r:embed="rId5"/>
        <a:stretch>
          <a:fillRect/>
        </a:stretch>
      </xdr:blipFill>
      <xdr:spPr>
        <a:xfrm>
          <a:off x="23988378" y="84817668"/>
          <a:ext cx="462860" cy="0"/>
        </a:xfrm>
        <a:prstGeom prst="rect">
          <a:avLst/>
        </a:prstGeom>
      </xdr:spPr>
    </xdr:pic>
    <xdr:clientData/>
  </xdr:twoCellAnchor>
  <xdr:twoCellAnchor>
    <xdr:from>
      <xdr:col>28</xdr:col>
      <xdr:colOff>382621</xdr:colOff>
      <xdr:row>71</xdr:row>
      <xdr:rowOff>499092</xdr:rowOff>
    </xdr:from>
    <xdr:to>
      <xdr:col>28</xdr:col>
      <xdr:colOff>1420847</xdr:colOff>
      <xdr:row>71</xdr:row>
      <xdr:rowOff>499092</xdr:rowOff>
    </xdr:to>
    <xdr:pic>
      <xdr:nvPicPr>
        <xdr:cNvPr id="51" name="Imagem 50">
          <a:extLst>
            <a:ext uri="{FF2B5EF4-FFF2-40B4-BE49-F238E27FC236}">
              <a16:creationId xmlns:a16="http://schemas.microsoft.com/office/drawing/2014/main" xmlns="" id="{6367CFF4-3DBF-4AE7-8D3C-F172AB1547F1}"/>
            </a:ext>
          </a:extLst>
        </xdr:cNvPr>
        <xdr:cNvPicPr>
          <a:picLocks noChangeAspect="1"/>
        </xdr:cNvPicPr>
      </xdr:nvPicPr>
      <xdr:blipFill>
        <a:blip xmlns:r="http://schemas.openxmlformats.org/officeDocument/2006/relationships" r:embed="rId2"/>
        <a:stretch>
          <a:fillRect/>
        </a:stretch>
      </xdr:blipFill>
      <xdr:spPr>
        <a:xfrm>
          <a:off x="23976046" y="26359467"/>
          <a:ext cx="476251" cy="0"/>
        </a:xfrm>
        <a:prstGeom prst="rect">
          <a:avLst/>
        </a:prstGeom>
      </xdr:spPr>
    </xdr:pic>
    <xdr:clientData/>
  </xdr:twoCellAnchor>
  <xdr:twoCellAnchor>
    <xdr:from>
      <xdr:col>28</xdr:col>
      <xdr:colOff>382621</xdr:colOff>
      <xdr:row>72</xdr:row>
      <xdr:rowOff>499092</xdr:rowOff>
    </xdr:from>
    <xdr:to>
      <xdr:col>28</xdr:col>
      <xdr:colOff>1420847</xdr:colOff>
      <xdr:row>72</xdr:row>
      <xdr:rowOff>499092</xdr:rowOff>
    </xdr:to>
    <xdr:pic>
      <xdr:nvPicPr>
        <xdr:cNvPr id="53" name="Imagem 52">
          <a:extLst>
            <a:ext uri="{FF2B5EF4-FFF2-40B4-BE49-F238E27FC236}">
              <a16:creationId xmlns:a16="http://schemas.microsoft.com/office/drawing/2014/main" xmlns="" id="{8B32DAB3-0404-431B-A381-8C95080BD413}"/>
            </a:ext>
          </a:extLst>
        </xdr:cNvPr>
        <xdr:cNvPicPr>
          <a:picLocks noChangeAspect="1"/>
        </xdr:cNvPicPr>
      </xdr:nvPicPr>
      <xdr:blipFill>
        <a:blip xmlns:r="http://schemas.openxmlformats.org/officeDocument/2006/relationships" r:embed="rId2"/>
        <a:stretch>
          <a:fillRect/>
        </a:stretch>
      </xdr:blipFill>
      <xdr:spPr>
        <a:xfrm>
          <a:off x="23976046" y="26816667"/>
          <a:ext cx="476251" cy="0"/>
        </a:xfrm>
        <a:prstGeom prst="rect">
          <a:avLst/>
        </a:prstGeom>
      </xdr:spPr>
    </xdr:pic>
    <xdr:clientData/>
  </xdr:twoCellAnchor>
  <xdr:twoCellAnchor>
    <xdr:from>
      <xdr:col>28</xdr:col>
      <xdr:colOff>382621</xdr:colOff>
      <xdr:row>73</xdr:row>
      <xdr:rowOff>499092</xdr:rowOff>
    </xdr:from>
    <xdr:to>
      <xdr:col>28</xdr:col>
      <xdr:colOff>1420847</xdr:colOff>
      <xdr:row>73</xdr:row>
      <xdr:rowOff>499092</xdr:rowOff>
    </xdr:to>
    <xdr:pic>
      <xdr:nvPicPr>
        <xdr:cNvPr id="55" name="Imagem 54">
          <a:extLst>
            <a:ext uri="{FF2B5EF4-FFF2-40B4-BE49-F238E27FC236}">
              <a16:creationId xmlns:a16="http://schemas.microsoft.com/office/drawing/2014/main" xmlns="" id="{BA1A5CFE-5D1D-4872-AA0F-EB83783008A3}"/>
            </a:ext>
          </a:extLst>
        </xdr:cNvPr>
        <xdr:cNvPicPr>
          <a:picLocks noChangeAspect="1"/>
        </xdr:cNvPicPr>
      </xdr:nvPicPr>
      <xdr:blipFill>
        <a:blip xmlns:r="http://schemas.openxmlformats.org/officeDocument/2006/relationships" r:embed="rId2"/>
        <a:stretch>
          <a:fillRect/>
        </a:stretch>
      </xdr:blipFill>
      <xdr:spPr>
        <a:xfrm>
          <a:off x="23976046" y="27273867"/>
          <a:ext cx="476251" cy="0"/>
        </a:xfrm>
        <a:prstGeom prst="rect">
          <a:avLst/>
        </a:prstGeom>
      </xdr:spPr>
    </xdr:pic>
    <xdr:clientData/>
  </xdr:twoCellAnchor>
  <xdr:twoCellAnchor>
    <xdr:from>
      <xdr:col>28</xdr:col>
      <xdr:colOff>382621</xdr:colOff>
      <xdr:row>74</xdr:row>
      <xdr:rowOff>499092</xdr:rowOff>
    </xdr:from>
    <xdr:to>
      <xdr:col>28</xdr:col>
      <xdr:colOff>1420847</xdr:colOff>
      <xdr:row>74</xdr:row>
      <xdr:rowOff>499092</xdr:rowOff>
    </xdr:to>
    <xdr:pic>
      <xdr:nvPicPr>
        <xdr:cNvPr id="57" name="Imagem 56">
          <a:extLst>
            <a:ext uri="{FF2B5EF4-FFF2-40B4-BE49-F238E27FC236}">
              <a16:creationId xmlns:a16="http://schemas.microsoft.com/office/drawing/2014/main" xmlns="" id="{212FB4F1-235B-45C2-B424-E76DFC01FE0A}"/>
            </a:ext>
          </a:extLst>
        </xdr:cNvPr>
        <xdr:cNvPicPr>
          <a:picLocks noChangeAspect="1"/>
        </xdr:cNvPicPr>
      </xdr:nvPicPr>
      <xdr:blipFill>
        <a:blip xmlns:r="http://schemas.openxmlformats.org/officeDocument/2006/relationships" r:embed="rId2"/>
        <a:stretch>
          <a:fillRect/>
        </a:stretch>
      </xdr:blipFill>
      <xdr:spPr>
        <a:xfrm>
          <a:off x="23976046" y="27731067"/>
          <a:ext cx="476251" cy="0"/>
        </a:xfrm>
        <a:prstGeom prst="rect">
          <a:avLst/>
        </a:prstGeom>
      </xdr:spPr>
    </xdr:pic>
    <xdr:clientData/>
  </xdr:twoCellAnchor>
  <xdr:twoCellAnchor>
    <xdr:from>
      <xdr:col>28</xdr:col>
      <xdr:colOff>382621</xdr:colOff>
      <xdr:row>75</xdr:row>
      <xdr:rowOff>499092</xdr:rowOff>
    </xdr:from>
    <xdr:to>
      <xdr:col>28</xdr:col>
      <xdr:colOff>1420847</xdr:colOff>
      <xdr:row>75</xdr:row>
      <xdr:rowOff>499092</xdr:rowOff>
    </xdr:to>
    <xdr:pic>
      <xdr:nvPicPr>
        <xdr:cNvPr id="59" name="Imagem 58">
          <a:extLst>
            <a:ext uri="{FF2B5EF4-FFF2-40B4-BE49-F238E27FC236}">
              <a16:creationId xmlns:a16="http://schemas.microsoft.com/office/drawing/2014/main" xmlns="" id="{2DC7D8D4-1F49-48DD-A4F9-D251D3B7A815}"/>
            </a:ext>
          </a:extLst>
        </xdr:cNvPr>
        <xdr:cNvPicPr>
          <a:picLocks noChangeAspect="1"/>
        </xdr:cNvPicPr>
      </xdr:nvPicPr>
      <xdr:blipFill>
        <a:blip xmlns:r="http://schemas.openxmlformats.org/officeDocument/2006/relationships" r:embed="rId2"/>
        <a:stretch>
          <a:fillRect/>
        </a:stretch>
      </xdr:blipFill>
      <xdr:spPr>
        <a:xfrm>
          <a:off x="23976046" y="28188267"/>
          <a:ext cx="476251" cy="0"/>
        </a:xfrm>
        <a:prstGeom prst="rect">
          <a:avLst/>
        </a:prstGeom>
      </xdr:spPr>
    </xdr:pic>
    <xdr:clientData/>
  </xdr:twoCellAnchor>
  <xdr:twoCellAnchor>
    <xdr:from>
      <xdr:col>28</xdr:col>
      <xdr:colOff>382621</xdr:colOff>
      <xdr:row>76</xdr:row>
      <xdr:rowOff>499092</xdr:rowOff>
    </xdr:from>
    <xdr:to>
      <xdr:col>28</xdr:col>
      <xdr:colOff>1420847</xdr:colOff>
      <xdr:row>76</xdr:row>
      <xdr:rowOff>499092</xdr:rowOff>
    </xdr:to>
    <xdr:pic>
      <xdr:nvPicPr>
        <xdr:cNvPr id="61" name="Imagem 60">
          <a:extLst>
            <a:ext uri="{FF2B5EF4-FFF2-40B4-BE49-F238E27FC236}">
              <a16:creationId xmlns:a16="http://schemas.microsoft.com/office/drawing/2014/main" xmlns="" id="{47A62715-B0FA-4C4B-A9FA-49538C485E86}"/>
            </a:ext>
          </a:extLst>
        </xdr:cNvPr>
        <xdr:cNvPicPr>
          <a:picLocks noChangeAspect="1"/>
        </xdr:cNvPicPr>
      </xdr:nvPicPr>
      <xdr:blipFill>
        <a:blip xmlns:r="http://schemas.openxmlformats.org/officeDocument/2006/relationships" r:embed="rId2"/>
        <a:stretch>
          <a:fillRect/>
        </a:stretch>
      </xdr:blipFill>
      <xdr:spPr>
        <a:xfrm>
          <a:off x="23976046" y="28645467"/>
          <a:ext cx="476251" cy="0"/>
        </a:xfrm>
        <a:prstGeom prst="rect">
          <a:avLst/>
        </a:prstGeom>
      </xdr:spPr>
    </xdr:pic>
    <xdr:clientData/>
  </xdr:twoCellAnchor>
  <xdr:twoCellAnchor>
    <xdr:from>
      <xdr:col>28</xdr:col>
      <xdr:colOff>382621</xdr:colOff>
      <xdr:row>77</xdr:row>
      <xdr:rowOff>499092</xdr:rowOff>
    </xdr:from>
    <xdr:to>
      <xdr:col>28</xdr:col>
      <xdr:colOff>1420847</xdr:colOff>
      <xdr:row>77</xdr:row>
      <xdr:rowOff>499092</xdr:rowOff>
    </xdr:to>
    <xdr:pic>
      <xdr:nvPicPr>
        <xdr:cNvPr id="63" name="Imagem 62">
          <a:extLst>
            <a:ext uri="{FF2B5EF4-FFF2-40B4-BE49-F238E27FC236}">
              <a16:creationId xmlns:a16="http://schemas.microsoft.com/office/drawing/2014/main" xmlns="" id="{2EA920DC-B9C6-43CE-85E9-F9ACFB00AAC6}"/>
            </a:ext>
          </a:extLst>
        </xdr:cNvPr>
        <xdr:cNvPicPr>
          <a:picLocks noChangeAspect="1"/>
        </xdr:cNvPicPr>
      </xdr:nvPicPr>
      <xdr:blipFill>
        <a:blip xmlns:r="http://schemas.openxmlformats.org/officeDocument/2006/relationships" r:embed="rId2"/>
        <a:stretch>
          <a:fillRect/>
        </a:stretch>
      </xdr:blipFill>
      <xdr:spPr>
        <a:xfrm>
          <a:off x="23976046" y="29102667"/>
          <a:ext cx="476251" cy="0"/>
        </a:xfrm>
        <a:prstGeom prst="rect">
          <a:avLst/>
        </a:prstGeom>
      </xdr:spPr>
    </xdr:pic>
    <xdr:clientData/>
  </xdr:twoCellAnchor>
  <xdr:twoCellAnchor>
    <xdr:from>
      <xdr:col>28</xdr:col>
      <xdr:colOff>382621</xdr:colOff>
      <xdr:row>78</xdr:row>
      <xdr:rowOff>499092</xdr:rowOff>
    </xdr:from>
    <xdr:to>
      <xdr:col>28</xdr:col>
      <xdr:colOff>1420847</xdr:colOff>
      <xdr:row>78</xdr:row>
      <xdr:rowOff>499092</xdr:rowOff>
    </xdr:to>
    <xdr:pic>
      <xdr:nvPicPr>
        <xdr:cNvPr id="65" name="Imagem 64">
          <a:extLst>
            <a:ext uri="{FF2B5EF4-FFF2-40B4-BE49-F238E27FC236}">
              <a16:creationId xmlns:a16="http://schemas.microsoft.com/office/drawing/2014/main" xmlns="" id="{25D1527A-98A8-4573-AB89-A7E10A9765BE}"/>
            </a:ext>
          </a:extLst>
        </xdr:cNvPr>
        <xdr:cNvPicPr>
          <a:picLocks noChangeAspect="1"/>
        </xdr:cNvPicPr>
      </xdr:nvPicPr>
      <xdr:blipFill>
        <a:blip xmlns:r="http://schemas.openxmlformats.org/officeDocument/2006/relationships" r:embed="rId2"/>
        <a:stretch>
          <a:fillRect/>
        </a:stretch>
      </xdr:blipFill>
      <xdr:spPr>
        <a:xfrm>
          <a:off x="23976046" y="29559867"/>
          <a:ext cx="476251" cy="0"/>
        </a:xfrm>
        <a:prstGeom prst="rect">
          <a:avLst/>
        </a:prstGeom>
      </xdr:spPr>
    </xdr:pic>
    <xdr:clientData/>
  </xdr:twoCellAnchor>
  <xdr:twoCellAnchor>
    <xdr:from>
      <xdr:col>28</xdr:col>
      <xdr:colOff>382621</xdr:colOff>
      <xdr:row>79</xdr:row>
      <xdr:rowOff>499092</xdr:rowOff>
    </xdr:from>
    <xdr:to>
      <xdr:col>28</xdr:col>
      <xdr:colOff>1420847</xdr:colOff>
      <xdr:row>79</xdr:row>
      <xdr:rowOff>499092</xdr:rowOff>
    </xdr:to>
    <xdr:pic>
      <xdr:nvPicPr>
        <xdr:cNvPr id="67" name="Imagem 66">
          <a:extLst>
            <a:ext uri="{FF2B5EF4-FFF2-40B4-BE49-F238E27FC236}">
              <a16:creationId xmlns:a16="http://schemas.microsoft.com/office/drawing/2014/main" xmlns="" id="{E5A2F30C-C1D9-413B-8838-D719549C4709}"/>
            </a:ext>
          </a:extLst>
        </xdr:cNvPr>
        <xdr:cNvPicPr>
          <a:picLocks noChangeAspect="1"/>
        </xdr:cNvPicPr>
      </xdr:nvPicPr>
      <xdr:blipFill>
        <a:blip xmlns:r="http://schemas.openxmlformats.org/officeDocument/2006/relationships" r:embed="rId2"/>
        <a:stretch>
          <a:fillRect/>
        </a:stretch>
      </xdr:blipFill>
      <xdr:spPr>
        <a:xfrm>
          <a:off x="23976046" y="30017067"/>
          <a:ext cx="476251" cy="0"/>
        </a:xfrm>
        <a:prstGeom prst="rect">
          <a:avLst/>
        </a:prstGeom>
      </xdr:spPr>
    </xdr:pic>
    <xdr:clientData/>
  </xdr:twoCellAnchor>
  <xdr:twoCellAnchor>
    <xdr:from>
      <xdr:col>28</xdr:col>
      <xdr:colOff>382621</xdr:colOff>
      <xdr:row>80</xdr:row>
      <xdr:rowOff>499092</xdr:rowOff>
    </xdr:from>
    <xdr:to>
      <xdr:col>28</xdr:col>
      <xdr:colOff>1420847</xdr:colOff>
      <xdr:row>80</xdr:row>
      <xdr:rowOff>499092</xdr:rowOff>
    </xdr:to>
    <xdr:pic>
      <xdr:nvPicPr>
        <xdr:cNvPr id="69" name="Imagem 68">
          <a:extLst>
            <a:ext uri="{FF2B5EF4-FFF2-40B4-BE49-F238E27FC236}">
              <a16:creationId xmlns:a16="http://schemas.microsoft.com/office/drawing/2014/main" xmlns="" id="{D207965E-36D5-49DC-9E6A-477A6FB2C5A9}"/>
            </a:ext>
          </a:extLst>
        </xdr:cNvPr>
        <xdr:cNvPicPr>
          <a:picLocks noChangeAspect="1"/>
        </xdr:cNvPicPr>
      </xdr:nvPicPr>
      <xdr:blipFill>
        <a:blip xmlns:r="http://schemas.openxmlformats.org/officeDocument/2006/relationships" r:embed="rId2"/>
        <a:stretch>
          <a:fillRect/>
        </a:stretch>
      </xdr:blipFill>
      <xdr:spPr>
        <a:xfrm>
          <a:off x="23976046" y="30474267"/>
          <a:ext cx="476251" cy="0"/>
        </a:xfrm>
        <a:prstGeom prst="rect">
          <a:avLst/>
        </a:prstGeom>
      </xdr:spPr>
    </xdr:pic>
    <xdr:clientData/>
  </xdr:twoCellAnchor>
  <xdr:twoCellAnchor>
    <xdr:from>
      <xdr:col>28</xdr:col>
      <xdr:colOff>382621</xdr:colOff>
      <xdr:row>81</xdr:row>
      <xdr:rowOff>499092</xdr:rowOff>
    </xdr:from>
    <xdr:to>
      <xdr:col>28</xdr:col>
      <xdr:colOff>1420847</xdr:colOff>
      <xdr:row>81</xdr:row>
      <xdr:rowOff>499092</xdr:rowOff>
    </xdr:to>
    <xdr:pic>
      <xdr:nvPicPr>
        <xdr:cNvPr id="71" name="Imagem 70">
          <a:extLst>
            <a:ext uri="{FF2B5EF4-FFF2-40B4-BE49-F238E27FC236}">
              <a16:creationId xmlns:a16="http://schemas.microsoft.com/office/drawing/2014/main" xmlns="" id="{179E836D-FF28-4AF1-9BED-9504541BD262}"/>
            </a:ext>
          </a:extLst>
        </xdr:cNvPr>
        <xdr:cNvPicPr>
          <a:picLocks noChangeAspect="1"/>
        </xdr:cNvPicPr>
      </xdr:nvPicPr>
      <xdr:blipFill>
        <a:blip xmlns:r="http://schemas.openxmlformats.org/officeDocument/2006/relationships" r:embed="rId2"/>
        <a:stretch>
          <a:fillRect/>
        </a:stretch>
      </xdr:blipFill>
      <xdr:spPr>
        <a:xfrm>
          <a:off x="23976046" y="30931467"/>
          <a:ext cx="476251" cy="0"/>
        </a:xfrm>
        <a:prstGeom prst="rect">
          <a:avLst/>
        </a:prstGeom>
      </xdr:spPr>
    </xdr:pic>
    <xdr:clientData/>
  </xdr:twoCellAnchor>
  <xdr:twoCellAnchor>
    <xdr:from>
      <xdr:col>28</xdr:col>
      <xdr:colOff>382621</xdr:colOff>
      <xdr:row>82</xdr:row>
      <xdr:rowOff>499092</xdr:rowOff>
    </xdr:from>
    <xdr:to>
      <xdr:col>28</xdr:col>
      <xdr:colOff>1420847</xdr:colOff>
      <xdr:row>82</xdr:row>
      <xdr:rowOff>499092</xdr:rowOff>
    </xdr:to>
    <xdr:pic>
      <xdr:nvPicPr>
        <xdr:cNvPr id="73" name="Imagem 72">
          <a:extLst>
            <a:ext uri="{FF2B5EF4-FFF2-40B4-BE49-F238E27FC236}">
              <a16:creationId xmlns:a16="http://schemas.microsoft.com/office/drawing/2014/main" xmlns="" id="{AA32CD28-5C79-4FC8-912D-7C9DCD25BFB3}"/>
            </a:ext>
          </a:extLst>
        </xdr:cNvPr>
        <xdr:cNvPicPr>
          <a:picLocks noChangeAspect="1"/>
        </xdr:cNvPicPr>
      </xdr:nvPicPr>
      <xdr:blipFill>
        <a:blip xmlns:r="http://schemas.openxmlformats.org/officeDocument/2006/relationships" r:embed="rId2"/>
        <a:stretch>
          <a:fillRect/>
        </a:stretch>
      </xdr:blipFill>
      <xdr:spPr>
        <a:xfrm>
          <a:off x="23976046" y="31388667"/>
          <a:ext cx="476251" cy="0"/>
        </a:xfrm>
        <a:prstGeom prst="rect">
          <a:avLst/>
        </a:prstGeom>
      </xdr:spPr>
    </xdr:pic>
    <xdr:clientData/>
  </xdr:twoCellAnchor>
  <xdr:twoCellAnchor>
    <xdr:from>
      <xdr:col>28</xdr:col>
      <xdr:colOff>382621</xdr:colOff>
      <xdr:row>83</xdr:row>
      <xdr:rowOff>499092</xdr:rowOff>
    </xdr:from>
    <xdr:to>
      <xdr:col>28</xdr:col>
      <xdr:colOff>1420847</xdr:colOff>
      <xdr:row>83</xdr:row>
      <xdr:rowOff>499092</xdr:rowOff>
    </xdr:to>
    <xdr:pic>
      <xdr:nvPicPr>
        <xdr:cNvPr id="75" name="Imagem 74">
          <a:extLst>
            <a:ext uri="{FF2B5EF4-FFF2-40B4-BE49-F238E27FC236}">
              <a16:creationId xmlns:a16="http://schemas.microsoft.com/office/drawing/2014/main" xmlns="" id="{B04E5E2B-DFBC-423C-994F-CA7777FECAA8}"/>
            </a:ext>
          </a:extLst>
        </xdr:cNvPr>
        <xdr:cNvPicPr>
          <a:picLocks noChangeAspect="1"/>
        </xdr:cNvPicPr>
      </xdr:nvPicPr>
      <xdr:blipFill>
        <a:blip xmlns:r="http://schemas.openxmlformats.org/officeDocument/2006/relationships" r:embed="rId2"/>
        <a:stretch>
          <a:fillRect/>
        </a:stretch>
      </xdr:blipFill>
      <xdr:spPr>
        <a:xfrm>
          <a:off x="23976046" y="31845867"/>
          <a:ext cx="476251" cy="0"/>
        </a:xfrm>
        <a:prstGeom prst="rect">
          <a:avLst/>
        </a:prstGeom>
      </xdr:spPr>
    </xdr:pic>
    <xdr:clientData/>
  </xdr:twoCellAnchor>
  <xdr:twoCellAnchor>
    <xdr:from>
      <xdr:col>28</xdr:col>
      <xdr:colOff>281651</xdr:colOff>
      <xdr:row>17</xdr:row>
      <xdr:rowOff>330570</xdr:rowOff>
    </xdr:from>
    <xdr:to>
      <xdr:col>28</xdr:col>
      <xdr:colOff>1523816</xdr:colOff>
      <xdr:row>17</xdr:row>
      <xdr:rowOff>1412394</xdr:rowOff>
    </xdr:to>
    <xdr:pic>
      <xdr:nvPicPr>
        <xdr:cNvPr id="215" name="图片 2" descr="QQ截图20160930144530.jpg">
          <a:extLst>
            <a:ext uri="{FF2B5EF4-FFF2-40B4-BE49-F238E27FC236}">
              <a16:creationId xmlns:a16="http://schemas.microsoft.com/office/drawing/2014/main" xmlns="" id="{C7B3335F-F879-4A0F-AF82-BD5E0E24D30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r="48694"/>
        <a:stretch>
          <a:fillRect/>
        </a:stretch>
      </xdr:blipFill>
      <xdr:spPr bwMode="auto">
        <a:xfrm>
          <a:off x="23875076" y="3273795"/>
          <a:ext cx="575415" cy="53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109384</xdr:colOff>
      <xdr:row>29</xdr:row>
      <xdr:rowOff>315801</xdr:rowOff>
    </xdr:from>
    <xdr:to>
      <xdr:col>28</xdr:col>
      <xdr:colOff>1592882</xdr:colOff>
      <xdr:row>29</xdr:row>
      <xdr:rowOff>1147973</xdr:rowOff>
    </xdr:to>
    <xdr:pic>
      <xdr:nvPicPr>
        <xdr:cNvPr id="227" name="Picture 865" descr="CB00603">
          <a:extLst>
            <a:ext uri="{FF2B5EF4-FFF2-40B4-BE49-F238E27FC236}">
              <a16:creationId xmlns:a16="http://schemas.microsoft.com/office/drawing/2014/main" xmlns="" id="{69038A14-F7E1-4069-B3B1-FB1218365DD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3702809" y="8364426"/>
          <a:ext cx="750073" cy="34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81241</xdr:colOff>
      <xdr:row>32</xdr:row>
      <xdr:rowOff>347666</xdr:rowOff>
    </xdr:from>
    <xdr:to>
      <xdr:col>28</xdr:col>
      <xdr:colOff>1715739</xdr:colOff>
      <xdr:row>32</xdr:row>
      <xdr:rowOff>1294567</xdr:rowOff>
    </xdr:to>
    <xdr:pic>
      <xdr:nvPicPr>
        <xdr:cNvPr id="230" name="Picture 21">
          <a:extLst>
            <a:ext uri="{FF2B5EF4-FFF2-40B4-BE49-F238E27FC236}">
              <a16:creationId xmlns:a16="http://schemas.microsoft.com/office/drawing/2014/main" xmlns="" id="{A229FA18-91BF-421F-8F1B-99317F09E01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3674666" y="9472616"/>
          <a:ext cx="777248" cy="39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275435</xdr:colOff>
      <xdr:row>41</xdr:row>
      <xdr:rowOff>376162</xdr:rowOff>
    </xdr:from>
    <xdr:to>
      <xdr:col>28</xdr:col>
      <xdr:colOff>1212394</xdr:colOff>
      <xdr:row>41</xdr:row>
      <xdr:rowOff>1322585</xdr:rowOff>
    </xdr:to>
    <xdr:pic>
      <xdr:nvPicPr>
        <xdr:cNvPr id="234" name="图片 4" descr="QQ截图20160930144544.jpg">
          <a:extLst>
            <a:ext uri="{FF2B5EF4-FFF2-40B4-BE49-F238E27FC236}">
              <a16:creationId xmlns:a16="http://schemas.microsoft.com/office/drawing/2014/main" xmlns="" id="{C3B686E7-7475-4259-BA52-F8457895BD0C}"/>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r="50330"/>
        <a:stretch>
          <a:fillRect/>
        </a:stretch>
      </xdr:blipFill>
      <xdr:spPr bwMode="auto">
        <a:xfrm>
          <a:off x="23868860" y="13253962"/>
          <a:ext cx="58453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56029</xdr:colOff>
      <xdr:row>43</xdr:row>
      <xdr:rowOff>329398</xdr:rowOff>
    </xdr:from>
    <xdr:to>
      <xdr:col>28</xdr:col>
      <xdr:colOff>1707693</xdr:colOff>
      <xdr:row>43</xdr:row>
      <xdr:rowOff>1286243</xdr:rowOff>
    </xdr:to>
    <xdr:pic>
      <xdr:nvPicPr>
        <xdr:cNvPr id="236" name="Picture 21">
          <a:extLst>
            <a:ext uri="{FF2B5EF4-FFF2-40B4-BE49-F238E27FC236}">
              <a16:creationId xmlns:a16="http://schemas.microsoft.com/office/drawing/2014/main" xmlns="" id="{2B5590DF-B7FC-430E-955C-1F4B062978C6}"/>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3649454" y="13892998"/>
          <a:ext cx="803939" cy="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251145</xdr:colOff>
      <xdr:row>44</xdr:row>
      <xdr:rowOff>328024</xdr:rowOff>
    </xdr:from>
    <xdr:to>
      <xdr:col>28</xdr:col>
      <xdr:colOff>1470339</xdr:colOff>
      <xdr:row>44</xdr:row>
      <xdr:rowOff>1326867</xdr:rowOff>
    </xdr:to>
    <xdr:pic>
      <xdr:nvPicPr>
        <xdr:cNvPr id="237" name="图片 5" descr="QQ截图20160930144458.jpg">
          <a:extLst>
            <a:ext uri="{FF2B5EF4-FFF2-40B4-BE49-F238E27FC236}">
              <a16:creationId xmlns:a16="http://schemas.microsoft.com/office/drawing/2014/main" xmlns="" id="{9CDD2462-DF91-4024-9A6A-DDD655D09091}"/>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r="47614"/>
        <a:stretch>
          <a:fillRect/>
        </a:stretch>
      </xdr:blipFill>
      <xdr:spPr bwMode="auto">
        <a:xfrm>
          <a:off x="23844570" y="14224999"/>
          <a:ext cx="60959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1</xdr:row>
      <xdr:rowOff>28575</xdr:rowOff>
    </xdr:from>
    <xdr:to>
      <xdr:col>1</xdr:col>
      <xdr:colOff>367392</xdr:colOff>
      <xdr:row>3</xdr:row>
      <xdr:rowOff>212912</xdr:rowOff>
    </xdr:to>
    <xdr:pic>
      <xdr:nvPicPr>
        <xdr:cNvPr id="263" name="Imagem 1"/>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71450" y="205468"/>
          <a:ext cx="1583871" cy="6605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44824</xdr:colOff>
      <xdr:row>0</xdr:row>
      <xdr:rowOff>56030</xdr:rowOff>
    </xdr:from>
    <xdr:to>
      <xdr:col>2</xdr:col>
      <xdr:colOff>1232647</xdr:colOff>
      <xdr:row>0</xdr:row>
      <xdr:rowOff>280147</xdr:rowOff>
    </xdr:to>
    <xdr:sp macro="" textlink="">
      <xdr:nvSpPr>
        <xdr:cNvPr id="2" name="Seta para a esquerda 1"/>
        <xdr:cNvSpPr/>
      </xdr:nvSpPr>
      <xdr:spPr>
        <a:xfrm>
          <a:off x="5312149" y="56030"/>
          <a:ext cx="1187823" cy="224117"/>
        </a:xfrm>
        <a:prstGeom prst="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7287</xdr:colOff>
      <xdr:row>935</xdr:row>
      <xdr:rowOff>0</xdr:rowOff>
    </xdr:from>
    <xdr:to>
      <xdr:col>4</xdr:col>
      <xdr:colOff>28812</xdr:colOff>
      <xdr:row>935</xdr:row>
      <xdr:rowOff>1296000</xdr:rowOff>
    </xdr:to>
    <xdr:pic>
      <xdr:nvPicPr>
        <xdr:cNvPr id="2" name="Imagem 1">
          <a:extLst>
            <a:ext uri="{FF2B5EF4-FFF2-40B4-BE49-F238E27FC236}">
              <a16:creationId xmlns:a16="http://schemas.microsoft.com/office/drawing/2014/main" xmlns="" id="{00000000-0008-0000-0000-000005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5037" y="180717825"/>
          <a:ext cx="745425" cy="1296000"/>
        </a:xfrm>
        <a:prstGeom prst="rect">
          <a:avLst/>
        </a:prstGeom>
      </xdr:spPr>
    </xdr:pic>
    <xdr:clientData/>
  </xdr:twoCellAnchor>
  <xdr:twoCellAnchor editAs="oneCell">
    <xdr:from>
      <xdr:col>4</xdr:col>
      <xdr:colOff>211038</xdr:colOff>
      <xdr:row>935</xdr:row>
      <xdr:rowOff>258417</xdr:rowOff>
    </xdr:from>
    <xdr:to>
      <xdr:col>17</xdr:col>
      <xdr:colOff>132145</xdr:colOff>
      <xdr:row>935</xdr:row>
      <xdr:rowOff>1287117</xdr:rowOff>
    </xdr:to>
    <xdr:pic>
      <xdr:nvPicPr>
        <xdr:cNvPr id="3" name="Imagem 2">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82688" y="180976242"/>
          <a:ext cx="2388082" cy="1028700"/>
        </a:xfrm>
        <a:prstGeom prst="rect">
          <a:avLst/>
        </a:prstGeom>
      </xdr:spPr>
    </xdr:pic>
    <xdr:clientData/>
  </xdr:twoCellAnchor>
  <xdr:twoCellAnchor editAs="oneCell">
    <xdr:from>
      <xdr:col>0</xdr:col>
      <xdr:colOff>472107</xdr:colOff>
      <xdr:row>935</xdr:row>
      <xdr:rowOff>1365960</xdr:rowOff>
    </xdr:from>
    <xdr:to>
      <xdr:col>16</xdr:col>
      <xdr:colOff>68882</xdr:colOff>
      <xdr:row>935</xdr:row>
      <xdr:rowOff>1615897</xdr:rowOff>
    </xdr:to>
    <xdr:pic>
      <xdr:nvPicPr>
        <xdr:cNvPr id="4" name="Imagem 3">
          <a:extLst>
            <a:ext uri="{FF2B5EF4-FFF2-40B4-BE49-F238E27FC236}">
              <a16:creationId xmlns:a16="http://schemas.microsoft.com/office/drawing/2014/main" xmlns="" id="{00000000-0008-0000-00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2107" y="182083785"/>
          <a:ext cx="3749675" cy="249937"/>
        </a:xfrm>
        <a:prstGeom prst="rect">
          <a:avLst/>
        </a:prstGeom>
      </xdr:spPr>
    </xdr:pic>
    <xdr:clientData/>
  </xdr:twoCellAnchor>
  <xdr:twoCellAnchor>
    <xdr:from>
      <xdr:col>1</xdr:col>
      <xdr:colOff>12701</xdr:colOff>
      <xdr:row>36</xdr:row>
      <xdr:rowOff>63501</xdr:rowOff>
    </xdr:from>
    <xdr:to>
      <xdr:col>24</xdr:col>
      <xdr:colOff>351701</xdr:colOff>
      <xdr:row>37</xdr:row>
      <xdr:rowOff>254001</xdr:rowOff>
    </xdr:to>
    <xdr:sp macro="" textlink="">
      <xdr:nvSpPr>
        <xdr:cNvPr id="5" name="CaixaDeTexto 4">
          <a:extLst>
            <a:ext uri="{FF2B5EF4-FFF2-40B4-BE49-F238E27FC236}">
              <a16:creationId xmlns:a16="http://schemas.microsoft.com/office/drawing/2014/main" xmlns="" id="{00000000-0008-0000-0000-000003000000}"/>
            </a:ext>
          </a:extLst>
        </xdr:cNvPr>
        <xdr:cNvSpPr txBox="1"/>
      </xdr:nvSpPr>
      <xdr:spPr>
        <a:xfrm>
          <a:off x="1060451" y="9702801"/>
          <a:ext cx="5292000"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indent="0" algn="ctr" defTabSz="914400" eaLnBrk="1" fontAlgn="auto" latinLnBrk="0" hangingPunct="1">
            <a:lnSpc>
              <a:spcPct val="100000"/>
            </a:lnSpc>
            <a:spcBef>
              <a:spcPts val="0"/>
            </a:spcBef>
            <a:spcAft>
              <a:spcPts val="0"/>
            </a:spcAft>
            <a:buClrTx/>
            <a:buSzTx/>
            <a:buFontTx/>
            <a:buNone/>
            <a:tabLst/>
          </a:pPr>
          <a:r>
            <a:rPr lang="pt-BR" sz="750">
              <a:solidFill>
                <a:schemeClr val="tx1"/>
              </a:solidFill>
              <a:effectLst/>
              <a:latin typeface="Times New Roman" panose="02020603050405020304" pitchFamily="18" charset="0"/>
              <a:ea typeface="+mn-ea"/>
              <a:cs typeface="Times New Roman" panose="02020603050405020304" pitchFamily="18" charset="0"/>
            </a:rPr>
            <a:t>O OCAN - ORGANISMO CERTIFICAÇÃO AVALIAÇÃO NACIONAL LTDA, </a:t>
          </a:r>
          <a:r>
            <a:rPr lang="pt-BR" sz="750" baseline="0">
              <a:solidFill>
                <a:schemeClr val="tx1"/>
              </a:solidFill>
              <a:effectLst/>
              <a:latin typeface="Times New Roman" panose="02020603050405020304" pitchFamily="18" charset="0"/>
              <a:ea typeface="+mn-ea"/>
              <a:cs typeface="Times New Roman" panose="02020603050405020304" pitchFamily="18" charset="0"/>
            </a:rPr>
            <a:t> </a:t>
          </a:r>
          <a:r>
            <a:rPr lang="pt-BR" sz="750">
              <a:solidFill>
                <a:schemeClr val="tx1"/>
              </a:solidFill>
              <a:effectLst/>
              <a:latin typeface="Times New Roman" panose="02020603050405020304" pitchFamily="18" charset="0"/>
              <a:ea typeface="+mn-ea"/>
              <a:cs typeface="Times New Roman" panose="02020603050405020304" pitchFamily="18" charset="0"/>
            </a:rPr>
            <a:t>C.N.P.J.: 22.061.248/0001-03, sediado em Osasco/SP, </a:t>
          </a:r>
        </a:p>
        <a:p>
          <a:pPr marL="0" marR="0" indent="0" algn="ctr" defTabSz="914400" eaLnBrk="1" fontAlgn="auto" latinLnBrk="0" hangingPunct="1">
            <a:lnSpc>
              <a:spcPct val="100000"/>
            </a:lnSpc>
            <a:spcBef>
              <a:spcPts val="0"/>
            </a:spcBef>
            <a:spcAft>
              <a:spcPts val="0"/>
            </a:spcAft>
            <a:buClrTx/>
            <a:buSzTx/>
            <a:buFontTx/>
            <a:buNone/>
            <a:tabLst/>
          </a:pPr>
          <a:r>
            <a:rPr lang="pt-BR" sz="750">
              <a:solidFill>
                <a:schemeClr val="tx1"/>
              </a:solidFill>
              <a:effectLst/>
              <a:latin typeface="Times New Roman" panose="02020603050405020304" pitchFamily="18" charset="0"/>
              <a:ea typeface="+mn-ea"/>
              <a:cs typeface="Times New Roman" panose="02020603050405020304" pitchFamily="18" charset="0"/>
            </a:rPr>
            <a:t>à Avenida dos Autonomistas, Nº 896, </a:t>
          </a:r>
          <a:r>
            <a:rPr lang="pt-BR" sz="750" baseline="0">
              <a:solidFill>
                <a:schemeClr val="tx1"/>
              </a:solidFill>
              <a:effectLst/>
              <a:latin typeface="Times New Roman" panose="02020603050405020304" pitchFamily="18" charset="0"/>
              <a:ea typeface="+mn-ea"/>
              <a:cs typeface="Times New Roman" panose="02020603050405020304" pitchFamily="18" charset="0"/>
            </a:rPr>
            <a:t> </a:t>
          </a:r>
          <a:r>
            <a:rPr lang="pt-BR" sz="750">
              <a:solidFill>
                <a:schemeClr val="tx1"/>
              </a:solidFill>
              <a:effectLst/>
              <a:latin typeface="Times New Roman" panose="02020603050405020304" pitchFamily="18" charset="0"/>
              <a:ea typeface="+mn-ea"/>
              <a:cs typeface="Times New Roman" panose="02020603050405020304" pitchFamily="18" charset="0"/>
            </a:rPr>
            <a:t>Andar 17 – Salas 1703 e 1704 – Torre Santorini – Vila Yara - CEP: 06020-010</a:t>
          </a:r>
          <a:endParaRPr kumimoji="0" lang="pt-BR" sz="750" b="1" i="1" u="none" strike="noStrike" kern="0" cap="none" spc="0" normalizeH="0" baseline="0" noProof="0">
            <a:ln>
              <a:noFill/>
            </a:ln>
            <a:solidFill>
              <a:prstClr val="black"/>
            </a:solidFill>
            <a:effectLst/>
            <a:uLnTx/>
            <a:uFillTx/>
            <a:latin typeface="Times New Roman" panose="02020603050405020304" pitchFamily="18" charset="0"/>
            <a:ea typeface="+mn-ea"/>
            <a:cs typeface="Times New Roman" panose="02020603050405020304" pitchFamily="18" charset="0"/>
          </a:endParaRPr>
        </a:p>
      </xdr:txBody>
    </xdr:sp>
    <xdr:clientData/>
  </xdr:twoCellAnchor>
  <xdr:twoCellAnchor>
    <xdr:from>
      <xdr:col>1</xdr:col>
      <xdr:colOff>12701</xdr:colOff>
      <xdr:row>36</xdr:row>
      <xdr:rowOff>63501</xdr:rowOff>
    </xdr:from>
    <xdr:to>
      <xdr:col>24</xdr:col>
      <xdr:colOff>351701</xdr:colOff>
      <xdr:row>37</xdr:row>
      <xdr:rowOff>254001</xdr:rowOff>
    </xdr:to>
    <xdr:sp macro="" textlink="">
      <xdr:nvSpPr>
        <xdr:cNvPr id="6" name="CaixaDeTexto 5">
          <a:extLst>
            <a:ext uri="{FF2B5EF4-FFF2-40B4-BE49-F238E27FC236}">
              <a16:creationId xmlns:a16="http://schemas.microsoft.com/office/drawing/2014/main" xmlns="" id="{00000000-0008-0000-0000-000003000000}"/>
            </a:ext>
          </a:extLst>
        </xdr:cNvPr>
        <xdr:cNvSpPr txBox="1"/>
      </xdr:nvSpPr>
      <xdr:spPr>
        <a:xfrm>
          <a:off x="1060451" y="9702801"/>
          <a:ext cx="5292000"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indent="0" algn="ctr" defTabSz="914400" eaLnBrk="1" fontAlgn="auto" latinLnBrk="0" hangingPunct="1">
            <a:lnSpc>
              <a:spcPct val="100000"/>
            </a:lnSpc>
            <a:spcBef>
              <a:spcPts val="0"/>
            </a:spcBef>
            <a:spcAft>
              <a:spcPts val="0"/>
            </a:spcAft>
            <a:buClrTx/>
            <a:buSzTx/>
            <a:buFontTx/>
            <a:buNone/>
            <a:tabLst/>
          </a:pPr>
          <a:r>
            <a:rPr lang="pt-BR" sz="750">
              <a:solidFill>
                <a:schemeClr val="tx1"/>
              </a:solidFill>
              <a:effectLst/>
              <a:latin typeface="Times New Roman" panose="02020603050405020304" pitchFamily="18" charset="0"/>
              <a:ea typeface="+mn-ea"/>
              <a:cs typeface="Times New Roman" panose="02020603050405020304" pitchFamily="18" charset="0"/>
            </a:rPr>
            <a:t>O OCAN - ORGANISMO CERTIFICAÇÃO AVALIAÇÃO NACIONAL LTDA, </a:t>
          </a:r>
          <a:r>
            <a:rPr lang="pt-BR" sz="750" baseline="0">
              <a:solidFill>
                <a:schemeClr val="tx1"/>
              </a:solidFill>
              <a:effectLst/>
              <a:latin typeface="Times New Roman" panose="02020603050405020304" pitchFamily="18" charset="0"/>
              <a:ea typeface="+mn-ea"/>
              <a:cs typeface="Times New Roman" panose="02020603050405020304" pitchFamily="18" charset="0"/>
            </a:rPr>
            <a:t> </a:t>
          </a:r>
          <a:r>
            <a:rPr lang="pt-BR" sz="750">
              <a:solidFill>
                <a:schemeClr val="tx1"/>
              </a:solidFill>
              <a:effectLst/>
              <a:latin typeface="Times New Roman" panose="02020603050405020304" pitchFamily="18" charset="0"/>
              <a:ea typeface="+mn-ea"/>
              <a:cs typeface="Times New Roman" panose="02020603050405020304" pitchFamily="18" charset="0"/>
            </a:rPr>
            <a:t>C.N.P.J.: 22.061.248/0001-03, sediado em Osasco/SP, </a:t>
          </a:r>
        </a:p>
        <a:p>
          <a:pPr marL="0" marR="0" indent="0" algn="ctr" defTabSz="914400" eaLnBrk="1" fontAlgn="auto" latinLnBrk="0" hangingPunct="1">
            <a:lnSpc>
              <a:spcPct val="100000"/>
            </a:lnSpc>
            <a:spcBef>
              <a:spcPts val="0"/>
            </a:spcBef>
            <a:spcAft>
              <a:spcPts val="0"/>
            </a:spcAft>
            <a:buClrTx/>
            <a:buSzTx/>
            <a:buFontTx/>
            <a:buNone/>
            <a:tabLst/>
          </a:pPr>
          <a:r>
            <a:rPr lang="pt-BR" sz="750">
              <a:solidFill>
                <a:schemeClr val="tx1"/>
              </a:solidFill>
              <a:effectLst/>
              <a:latin typeface="Times New Roman" panose="02020603050405020304" pitchFamily="18" charset="0"/>
              <a:ea typeface="+mn-ea"/>
              <a:cs typeface="Times New Roman" panose="02020603050405020304" pitchFamily="18" charset="0"/>
            </a:rPr>
            <a:t>à Avenida dos Autonomistas, Nº 896, </a:t>
          </a:r>
          <a:r>
            <a:rPr lang="pt-BR" sz="750" baseline="0">
              <a:solidFill>
                <a:schemeClr val="tx1"/>
              </a:solidFill>
              <a:effectLst/>
              <a:latin typeface="Times New Roman" panose="02020603050405020304" pitchFamily="18" charset="0"/>
              <a:ea typeface="+mn-ea"/>
              <a:cs typeface="Times New Roman" panose="02020603050405020304" pitchFamily="18" charset="0"/>
            </a:rPr>
            <a:t> </a:t>
          </a:r>
          <a:r>
            <a:rPr lang="pt-BR" sz="750">
              <a:solidFill>
                <a:schemeClr val="tx1"/>
              </a:solidFill>
              <a:effectLst/>
              <a:latin typeface="Times New Roman" panose="02020603050405020304" pitchFamily="18" charset="0"/>
              <a:ea typeface="+mn-ea"/>
              <a:cs typeface="Times New Roman" panose="02020603050405020304" pitchFamily="18" charset="0"/>
            </a:rPr>
            <a:t>Andar 17 – Salas 1703 e 1704 – Torre Santorini – Vila Yara - CEP: 06020-010</a:t>
          </a:r>
          <a:endParaRPr kumimoji="0" lang="pt-BR" sz="750" b="1" i="1" u="none" strike="noStrike" kern="0" cap="none" spc="0" normalizeH="0" baseline="0" noProof="0">
            <a:ln>
              <a:noFill/>
            </a:ln>
            <a:solidFill>
              <a:prstClr val="black"/>
            </a:solidFill>
            <a:effectLst/>
            <a:uLnTx/>
            <a:uFillTx/>
            <a:latin typeface="Times New Roman" panose="02020603050405020304" pitchFamily="18" charset="0"/>
            <a:ea typeface="+mn-ea"/>
            <a:cs typeface="Times New Roman" panose="02020603050405020304" pitchFamily="18" charset="0"/>
          </a:endParaRPr>
        </a:p>
      </xdr:txBody>
    </xdr:sp>
    <xdr:clientData/>
  </xdr:twoCellAnchor>
  <xdr:twoCellAnchor>
    <xdr:from>
      <xdr:col>1</xdr:col>
      <xdr:colOff>12701</xdr:colOff>
      <xdr:row>36</xdr:row>
      <xdr:rowOff>63501</xdr:rowOff>
    </xdr:from>
    <xdr:to>
      <xdr:col>24</xdr:col>
      <xdr:colOff>351701</xdr:colOff>
      <xdr:row>37</xdr:row>
      <xdr:rowOff>254001</xdr:rowOff>
    </xdr:to>
    <xdr:sp macro="" textlink="">
      <xdr:nvSpPr>
        <xdr:cNvPr id="7" name="CaixaDeTexto 6">
          <a:extLst>
            <a:ext uri="{FF2B5EF4-FFF2-40B4-BE49-F238E27FC236}">
              <a16:creationId xmlns:a16="http://schemas.microsoft.com/office/drawing/2014/main" xmlns="" id="{00000000-0008-0000-0000-000003000000}"/>
            </a:ext>
          </a:extLst>
        </xdr:cNvPr>
        <xdr:cNvSpPr txBox="1"/>
      </xdr:nvSpPr>
      <xdr:spPr>
        <a:xfrm>
          <a:off x="1060451" y="9702801"/>
          <a:ext cx="5292000"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indent="0" algn="ctr" defTabSz="914400" eaLnBrk="1" fontAlgn="auto" latinLnBrk="0" hangingPunct="1">
            <a:lnSpc>
              <a:spcPct val="100000"/>
            </a:lnSpc>
            <a:spcBef>
              <a:spcPts val="0"/>
            </a:spcBef>
            <a:spcAft>
              <a:spcPts val="0"/>
            </a:spcAft>
            <a:buClrTx/>
            <a:buSzTx/>
            <a:buFontTx/>
            <a:buNone/>
            <a:tabLst/>
          </a:pPr>
          <a:r>
            <a:rPr lang="pt-BR" sz="750">
              <a:solidFill>
                <a:schemeClr val="tx1"/>
              </a:solidFill>
              <a:effectLst/>
              <a:latin typeface="Times New Roman" panose="02020603050405020304" pitchFamily="18" charset="0"/>
              <a:ea typeface="+mn-ea"/>
              <a:cs typeface="Times New Roman" panose="02020603050405020304" pitchFamily="18" charset="0"/>
            </a:rPr>
            <a:t>O OCAN - ORGANISMO CERTIFICAÇÃO AVALIAÇÃO NACIONAL LTDA, </a:t>
          </a:r>
          <a:r>
            <a:rPr lang="pt-BR" sz="750" baseline="0">
              <a:solidFill>
                <a:schemeClr val="tx1"/>
              </a:solidFill>
              <a:effectLst/>
              <a:latin typeface="Times New Roman" panose="02020603050405020304" pitchFamily="18" charset="0"/>
              <a:ea typeface="+mn-ea"/>
              <a:cs typeface="Times New Roman" panose="02020603050405020304" pitchFamily="18" charset="0"/>
            </a:rPr>
            <a:t> </a:t>
          </a:r>
          <a:r>
            <a:rPr lang="pt-BR" sz="750">
              <a:solidFill>
                <a:schemeClr val="tx1"/>
              </a:solidFill>
              <a:effectLst/>
              <a:latin typeface="Times New Roman" panose="02020603050405020304" pitchFamily="18" charset="0"/>
              <a:ea typeface="+mn-ea"/>
              <a:cs typeface="Times New Roman" panose="02020603050405020304" pitchFamily="18" charset="0"/>
            </a:rPr>
            <a:t>C.N.P.J.: 22.061.248/0001-03, sediado em Osasco/SP, </a:t>
          </a:r>
        </a:p>
        <a:p>
          <a:pPr marL="0" marR="0" indent="0" algn="ctr" defTabSz="914400" eaLnBrk="1" fontAlgn="auto" latinLnBrk="0" hangingPunct="1">
            <a:lnSpc>
              <a:spcPct val="100000"/>
            </a:lnSpc>
            <a:spcBef>
              <a:spcPts val="0"/>
            </a:spcBef>
            <a:spcAft>
              <a:spcPts val="0"/>
            </a:spcAft>
            <a:buClrTx/>
            <a:buSzTx/>
            <a:buFontTx/>
            <a:buNone/>
            <a:tabLst/>
          </a:pPr>
          <a:r>
            <a:rPr lang="pt-BR" sz="750">
              <a:solidFill>
                <a:schemeClr val="tx1"/>
              </a:solidFill>
              <a:effectLst/>
              <a:latin typeface="Times New Roman" panose="02020603050405020304" pitchFamily="18" charset="0"/>
              <a:ea typeface="+mn-ea"/>
              <a:cs typeface="Times New Roman" panose="02020603050405020304" pitchFamily="18" charset="0"/>
            </a:rPr>
            <a:t>à Avenida dos Autonomistas, Nº 896, </a:t>
          </a:r>
          <a:r>
            <a:rPr lang="pt-BR" sz="750" baseline="0">
              <a:solidFill>
                <a:schemeClr val="tx1"/>
              </a:solidFill>
              <a:effectLst/>
              <a:latin typeface="Times New Roman" panose="02020603050405020304" pitchFamily="18" charset="0"/>
              <a:ea typeface="+mn-ea"/>
              <a:cs typeface="Times New Roman" panose="02020603050405020304" pitchFamily="18" charset="0"/>
            </a:rPr>
            <a:t> </a:t>
          </a:r>
          <a:r>
            <a:rPr lang="pt-BR" sz="750">
              <a:solidFill>
                <a:schemeClr val="tx1"/>
              </a:solidFill>
              <a:effectLst/>
              <a:latin typeface="Times New Roman" panose="02020603050405020304" pitchFamily="18" charset="0"/>
              <a:ea typeface="+mn-ea"/>
              <a:cs typeface="Times New Roman" panose="02020603050405020304" pitchFamily="18" charset="0"/>
            </a:rPr>
            <a:t>Andar 17 – Salas 1703 e 1704 – Torre Santorini – Vila Yara - CEP: 06020-010</a:t>
          </a:r>
          <a:endParaRPr kumimoji="0" lang="pt-BR" sz="750" b="1" i="1" u="none" strike="noStrike" kern="0" cap="none" spc="0" normalizeH="0" baseline="0" noProof="0">
            <a:ln>
              <a:noFill/>
            </a:ln>
            <a:solidFill>
              <a:prstClr val="black"/>
            </a:solidFill>
            <a:effectLst/>
            <a:uLnTx/>
            <a:uFillTx/>
            <a:latin typeface="Times New Roman" panose="02020603050405020304" pitchFamily="18" charset="0"/>
            <a:ea typeface="+mn-ea"/>
            <a:cs typeface="Times New Roman" panose="02020603050405020304" pitchFamily="18" charset="0"/>
          </a:endParaRPr>
        </a:p>
      </xdr:txBody>
    </xdr:sp>
    <xdr:clientData/>
  </xdr:twoCellAnchor>
  <xdr:twoCellAnchor>
    <xdr:from>
      <xdr:col>1</xdr:col>
      <xdr:colOff>12701</xdr:colOff>
      <xdr:row>36</xdr:row>
      <xdr:rowOff>63501</xdr:rowOff>
    </xdr:from>
    <xdr:to>
      <xdr:col>24</xdr:col>
      <xdr:colOff>351701</xdr:colOff>
      <xdr:row>37</xdr:row>
      <xdr:rowOff>254001</xdr:rowOff>
    </xdr:to>
    <xdr:sp macro="" textlink="">
      <xdr:nvSpPr>
        <xdr:cNvPr id="8" name="CaixaDeTexto 7">
          <a:extLst>
            <a:ext uri="{FF2B5EF4-FFF2-40B4-BE49-F238E27FC236}">
              <a16:creationId xmlns:a16="http://schemas.microsoft.com/office/drawing/2014/main" xmlns="" id="{00000000-0008-0000-0000-000003000000}"/>
            </a:ext>
          </a:extLst>
        </xdr:cNvPr>
        <xdr:cNvSpPr txBox="1"/>
      </xdr:nvSpPr>
      <xdr:spPr>
        <a:xfrm>
          <a:off x="1060451" y="9702801"/>
          <a:ext cx="5292000"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indent="0" algn="ctr" defTabSz="914400" eaLnBrk="1" fontAlgn="auto" latinLnBrk="0" hangingPunct="1">
            <a:lnSpc>
              <a:spcPct val="100000"/>
            </a:lnSpc>
            <a:spcBef>
              <a:spcPts val="0"/>
            </a:spcBef>
            <a:spcAft>
              <a:spcPts val="0"/>
            </a:spcAft>
            <a:buClrTx/>
            <a:buSzTx/>
            <a:buFontTx/>
            <a:buNone/>
            <a:tabLst/>
          </a:pPr>
          <a:r>
            <a:rPr lang="pt-BR" sz="750">
              <a:solidFill>
                <a:schemeClr val="tx1"/>
              </a:solidFill>
              <a:effectLst/>
              <a:latin typeface="Times New Roman" panose="02020603050405020304" pitchFamily="18" charset="0"/>
              <a:ea typeface="+mn-ea"/>
              <a:cs typeface="Times New Roman" panose="02020603050405020304" pitchFamily="18" charset="0"/>
            </a:rPr>
            <a:t>O OCAN - ORGANISMO CERTIFICAÇÃO AVALIAÇÃO NACIONAL LTDA, </a:t>
          </a:r>
          <a:r>
            <a:rPr lang="pt-BR" sz="750" baseline="0">
              <a:solidFill>
                <a:schemeClr val="tx1"/>
              </a:solidFill>
              <a:effectLst/>
              <a:latin typeface="Times New Roman" panose="02020603050405020304" pitchFamily="18" charset="0"/>
              <a:ea typeface="+mn-ea"/>
              <a:cs typeface="Times New Roman" panose="02020603050405020304" pitchFamily="18" charset="0"/>
            </a:rPr>
            <a:t> </a:t>
          </a:r>
          <a:r>
            <a:rPr lang="pt-BR" sz="750">
              <a:solidFill>
                <a:schemeClr val="tx1"/>
              </a:solidFill>
              <a:effectLst/>
              <a:latin typeface="Times New Roman" panose="02020603050405020304" pitchFamily="18" charset="0"/>
              <a:ea typeface="+mn-ea"/>
              <a:cs typeface="Times New Roman" panose="02020603050405020304" pitchFamily="18" charset="0"/>
            </a:rPr>
            <a:t>C.N.P.J.: 22.061.248/0001-03, sediado em Osasco/SP, </a:t>
          </a:r>
        </a:p>
        <a:p>
          <a:pPr marL="0" marR="0" indent="0" algn="ctr" defTabSz="914400" eaLnBrk="1" fontAlgn="auto" latinLnBrk="0" hangingPunct="1">
            <a:lnSpc>
              <a:spcPct val="100000"/>
            </a:lnSpc>
            <a:spcBef>
              <a:spcPts val="0"/>
            </a:spcBef>
            <a:spcAft>
              <a:spcPts val="0"/>
            </a:spcAft>
            <a:buClrTx/>
            <a:buSzTx/>
            <a:buFontTx/>
            <a:buNone/>
            <a:tabLst/>
          </a:pPr>
          <a:r>
            <a:rPr lang="pt-BR" sz="750">
              <a:solidFill>
                <a:schemeClr val="tx1"/>
              </a:solidFill>
              <a:effectLst/>
              <a:latin typeface="Times New Roman" panose="02020603050405020304" pitchFamily="18" charset="0"/>
              <a:ea typeface="+mn-ea"/>
              <a:cs typeface="Times New Roman" panose="02020603050405020304" pitchFamily="18" charset="0"/>
            </a:rPr>
            <a:t>à Avenida dos Autonomistas, Nº 896, </a:t>
          </a:r>
          <a:r>
            <a:rPr lang="pt-BR" sz="750" baseline="0">
              <a:solidFill>
                <a:schemeClr val="tx1"/>
              </a:solidFill>
              <a:effectLst/>
              <a:latin typeface="Times New Roman" panose="02020603050405020304" pitchFamily="18" charset="0"/>
              <a:ea typeface="+mn-ea"/>
              <a:cs typeface="Times New Roman" panose="02020603050405020304" pitchFamily="18" charset="0"/>
            </a:rPr>
            <a:t> </a:t>
          </a:r>
          <a:r>
            <a:rPr lang="pt-BR" sz="750">
              <a:solidFill>
                <a:schemeClr val="tx1"/>
              </a:solidFill>
              <a:effectLst/>
              <a:latin typeface="Times New Roman" panose="02020603050405020304" pitchFamily="18" charset="0"/>
              <a:ea typeface="+mn-ea"/>
              <a:cs typeface="Times New Roman" panose="02020603050405020304" pitchFamily="18" charset="0"/>
            </a:rPr>
            <a:t>Andar 17 – Salas 1703 e 1704 – Torre Santorini – Vila Yara - CEP: 06020-010</a:t>
          </a:r>
          <a:endParaRPr kumimoji="0" lang="pt-BR" sz="750" b="1" i="1" u="none" strike="noStrike" kern="0" cap="none" spc="0" normalizeH="0" baseline="0" noProof="0">
            <a:ln>
              <a:noFill/>
            </a:ln>
            <a:solidFill>
              <a:prstClr val="black"/>
            </a:solidFill>
            <a:effectLst/>
            <a:uLnTx/>
            <a:uFillTx/>
            <a:latin typeface="Times New Roman" panose="02020603050405020304" pitchFamily="18" charset="0"/>
            <a:ea typeface="+mn-ea"/>
            <a:cs typeface="Times New Roman" panose="02020603050405020304" pitchFamily="18" charset="0"/>
          </a:endParaRPr>
        </a:p>
      </xdr:txBody>
    </xdr:sp>
    <xdr:clientData/>
  </xdr:twoCellAnchor>
  <xdr:twoCellAnchor>
    <xdr:from>
      <xdr:col>1</xdr:col>
      <xdr:colOff>12701</xdr:colOff>
      <xdr:row>36</xdr:row>
      <xdr:rowOff>63501</xdr:rowOff>
    </xdr:from>
    <xdr:to>
      <xdr:col>24</xdr:col>
      <xdr:colOff>351701</xdr:colOff>
      <xdr:row>37</xdr:row>
      <xdr:rowOff>254001</xdr:rowOff>
    </xdr:to>
    <xdr:sp macro="" textlink="">
      <xdr:nvSpPr>
        <xdr:cNvPr id="9" name="CaixaDeTexto 8">
          <a:extLst>
            <a:ext uri="{FF2B5EF4-FFF2-40B4-BE49-F238E27FC236}">
              <a16:creationId xmlns:a16="http://schemas.microsoft.com/office/drawing/2014/main" xmlns="" id="{00000000-0008-0000-0000-000003000000}"/>
            </a:ext>
          </a:extLst>
        </xdr:cNvPr>
        <xdr:cNvSpPr txBox="1"/>
      </xdr:nvSpPr>
      <xdr:spPr>
        <a:xfrm>
          <a:off x="1060451" y="9702801"/>
          <a:ext cx="5292000"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indent="0" algn="ctr" defTabSz="914400" eaLnBrk="1" fontAlgn="auto" latinLnBrk="0" hangingPunct="1">
            <a:lnSpc>
              <a:spcPct val="100000"/>
            </a:lnSpc>
            <a:spcBef>
              <a:spcPts val="0"/>
            </a:spcBef>
            <a:spcAft>
              <a:spcPts val="0"/>
            </a:spcAft>
            <a:buClrTx/>
            <a:buSzTx/>
            <a:buFontTx/>
            <a:buNone/>
            <a:tabLst/>
          </a:pPr>
          <a:r>
            <a:rPr lang="pt-BR" sz="750">
              <a:solidFill>
                <a:schemeClr val="tx1"/>
              </a:solidFill>
              <a:effectLst/>
              <a:latin typeface="Times New Roman" panose="02020603050405020304" pitchFamily="18" charset="0"/>
              <a:ea typeface="+mn-ea"/>
              <a:cs typeface="Times New Roman" panose="02020603050405020304" pitchFamily="18" charset="0"/>
            </a:rPr>
            <a:t>O OCAN - ORGANISMO CERTIFICAÇÃO AVALIAÇÃO NACIONAL LTDA, </a:t>
          </a:r>
          <a:r>
            <a:rPr lang="pt-BR" sz="750" baseline="0">
              <a:solidFill>
                <a:schemeClr val="tx1"/>
              </a:solidFill>
              <a:effectLst/>
              <a:latin typeface="Times New Roman" panose="02020603050405020304" pitchFamily="18" charset="0"/>
              <a:ea typeface="+mn-ea"/>
              <a:cs typeface="Times New Roman" panose="02020603050405020304" pitchFamily="18" charset="0"/>
            </a:rPr>
            <a:t> </a:t>
          </a:r>
          <a:r>
            <a:rPr lang="pt-BR" sz="750">
              <a:solidFill>
                <a:schemeClr val="tx1"/>
              </a:solidFill>
              <a:effectLst/>
              <a:latin typeface="Times New Roman" panose="02020603050405020304" pitchFamily="18" charset="0"/>
              <a:ea typeface="+mn-ea"/>
              <a:cs typeface="Times New Roman" panose="02020603050405020304" pitchFamily="18" charset="0"/>
            </a:rPr>
            <a:t>C.N.P.J.: 22.061.248/0001-03, sediado em Osasco/SP, </a:t>
          </a:r>
        </a:p>
        <a:p>
          <a:pPr marL="0" marR="0" indent="0" algn="ctr" defTabSz="914400" eaLnBrk="1" fontAlgn="auto" latinLnBrk="0" hangingPunct="1">
            <a:lnSpc>
              <a:spcPct val="100000"/>
            </a:lnSpc>
            <a:spcBef>
              <a:spcPts val="0"/>
            </a:spcBef>
            <a:spcAft>
              <a:spcPts val="0"/>
            </a:spcAft>
            <a:buClrTx/>
            <a:buSzTx/>
            <a:buFontTx/>
            <a:buNone/>
            <a:tabLst/>
          </a:pPr>
          <a:r>
            <a:rPr lang="pt-BR" sz="750">
              <a:solidFill>
                <a:schemeClr val="tx1"/>
              </a:solidFill>
              <a:effectLst/>
              <a:latin typeface="Times New Roman" panose="02020603050405020304" pitchFamily="18" charset="0"/>
              <a:ea typeface="+mn-ea"/>
              <a:cs typeface="Times New Roman" panose="02020603050405020304" pitchFamily="18" charset="0"/>
            </a:rPr>
            <a:t>à Avenida dos Autonomistas, Nº 896, </a:t>
          </a:r>
          <a:r>
            <a:rPr lang="pt-BR" sz="750" baseline="0">
              <a:solidFill>
                <a:schemeClr val="tx1"/>
              </a:solidFill>
              <a:effectLst/>
              <a:latin typeface="Times New Roman" panose="02020603050405020304" pitchFamily="18" charset="0"/>
              <a:ea typeface="+mn-ea"/>
              <a:cs typeface="Times New Roman" panose="02020603050405020304" pitchFamily="18" charset="0"/>
            </a:rPr>
            <a:t> </a:t>
          </a:r>
          <a:r>
            <a:rPr lang="pt-BR" sz="750">
              <a:solidFill>
                <a:schemeClr val="tx1"/>
              </a:solidFill>
              <a:effectLst/>
              <a:latin typeface="Times New Roman" panose="02020603050405020304" pitchFamily="18" charset="0"/>
              <a:ea typeface="+mn-ea"/>
              <a:cs typeface="Times New Roman" panose="02020603050405020304" pitchFamily="18" charset="0"/>
            </a:rPr>
            <a:t>Andar 17 – Salas 1703 e 1704 – Torre Santorini – Vila Yara - CEP: 06020-010</a:t>
          </a:r>
          <a:endParaRPr kumimoji="0" lang="pt-BR" sz="750" b="1" i="1" u="none" strike="noStrike" kern="0" cap="none" spc="0" normalizeH="0" baseline="0" noProof="0">
            <a:ln>
              <a:noFill/>
            </a:ln>
            <a:solidFill>
              <a:prstClr val="black"/>
            </a:solidFill>
            <a:effectLst/>
            <a:uLnTx/>
            <a:uFillTx/>
            <a:latin typeface="Times New Roman" panose="02020603050405020304" pitchFamily="18" charset="0"/>
            <a:ea typeface="+mn-ea"/>
            <a:cs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154781</xdr:colOff>
      <xdr:row>38</xdr:row>
      <xdr:rowOff>35720</xdr:rowOff>
    </xdr:from>
    <xdr:to>
      <xdr:col>21</xdr:col>
      <xdr:colOff>101718</xdr:colOff>
      <xdr:row>40</xdr:row>
      <xdr:rowOff>26345</xdr:rowOff>
    </xdr:to>
    <xdr:sp macro="" textlink="">
      <xdr:nvSpPr>
        <xdr:cNvPr id="2" name="CaixaDeTexto 1">
          <a:extLst>
            <a:ext uri="{FF2B5EF4-FFF2-40B4-BE49-F238E27FC236}">
              <a16:creationId xmlns="" xmlns:a16="http://schemas.microsoft.com/office/drawing/2014/main" id="{00000000-0008-0000-0800-000002000000}"/>
            </a:ext>
          </a:extLst>
        </xdr:cNvPr>
        <xdr:cNvSpPr txBox="1"/>
      </xdr:nvSpPr>
      <xdr:spPr>
        <a:xfrm>
          <a:off x="1173956" y="9722645"/>
          <a:ext cx="5338087" cy="333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indent="0" algn="ctr" defTabSz="914400" eaLnBrk="1" fontAlgn="auto" latinLnBrk="0" hangingPunct="1">
            <a:lnSpc>
              <a:spcPct val="100000"/>
            </a:lnSpc>
            <a:spcBef>
              <a:spcPts val="0"/>
            </a:spcBef>
            <a:spcAft>
              <a:spcPts val="0"/>
            </a:spcAft>
            <a:buClrTx/>
            <a:buSzTx/>
            <a:buFontTx/>
            <a:buNone/>
            <a:tabLst/>
          </a:pPr>
          <a:r>
            <a:rPr lang="pt-BR" sz="750">
              <a:solidFill>
                <a:schemeClr val="tx1"/>
              </a:solidFill>
              <a:effectLst/>
              <a:latin typeface="Times New Roman" panose="02020603050405020304" pitchFamily="18" charset="0"/>
              <a:ea typeface="+mn-ea"/>
              <a:cs typeface="Times New Roman" panose="02020603050405020304" pitchFamily="18" charset="0"/>
            </a:rPr>
            <a:t>O OCAN - ORGANISMO CERTIFICAÇÃO AVALIAÇÃO NACIONAL LTDA, </a:t>
          </a:r>
          <a:r>
            <a:rPr lang="pt-BR" sz="750" baseline="0">
              <a:solidFill>
                <a:schemeClr val="tx1"/>
              </a:solidFill>
              <a:effectLst/>
              <a:latin typeface="Times New Roman" panose="02020603050405020304" pitchFamily="18" charset="0"/>
              <a:ea typeface="+mn-ea"/>
              <a:cs typeface="Times New Roman" panose="02020603050405020304" pitchFamily="18" charset="0"/>
            </a:rPr>
            <a:t> </a:t>
          </a:r>
          <a:r>
            <a:rPr lang="pt-BR" sz="750">
              <a:solidFill>
                <a:schemeClr val="tx1"/>
              </a:solidFill>
              <a:effectLst/>
              <a:latin typeface="Times New Roman" panose="02020603050405020304" pitchFamily="18" charset="0"/>
              <a:ea typeface="+mn-ea"/>
              <a:cs typeface="Times New Roman" panose="02020603050405020304" pitchFamily="18" charset="0"/>
            </a:rPr>
            <a:t>C.N.P.J.: 22.061.248/0001-03, sediado em Osasco/SP, </a:t>
          </a:r>
        </a:p>
        <a:p>
          <a:pPr marL="0" marR="0" indent="0" algn="ctr" defTabSz="914400" eaLnBrk="1" fontAlgn="auto" latinLnBrk="0" hangingPunct="1">
            <a:lnSpc>
              <a:spcPct val="100000"/>
            </a:lnSpc>
            <a:spcBef>
              <a:spcPts val="0"/>
            </a:spcBef>
            <a:spcAft>
              <a:spcPts val="0"/>
            </a:spcAft>
            <a:buClrTx/>
            <a:buSzTx/>
            <a:buFontTx/>
            <a:buNone/>
            <a:tabLst/>
          </a:pPr>
          <a:r>
            <a:rPr lang="pt-BR" sz="750">
              <a:solidFill>
                <a:schemeClr val="tx1"/>
              </a:solidFill>
              <a:effectLst/>
              <a:latin typeface="Times New Roman" panose="02020603050405020304" pitchFamily="18" charset="0"/>
              <a:ea typeface="+mn-ea"/>
              <a:cs typeface="Times New Roman" panose="02020603050405020304" pitchFamily="18" charset="0"/>
            </a:rPr>
            <a:t>à Avenida dos Autonomistas, Nº 896, </a:t>
          </a:r>
          <a:r>
            <a:rPr lang="pt-BR" sz="750" baseline="0">
              <a:solidFill>
                <a:schemeClr val="tx1"/>
              </a:solidFill>
              <a:effectLst/>
              <a:latin typeface="Times New Roman" panose="02020603050405020304" pitchFamily="18" charset="0"/>
              <a:ea typeface="+mn-ea"/>
              <a:cs typeface="Times New Roman" panose="02020603050405020304" pitchFamily="18" charset="0"/>
            </a:rPr>
            <a:t> </a:t>
          </a:r>
          <a:r>
            <a:rPr lang="pt-BR" sz="750">
              <a:solidFill>
                <a:schemeClr val="tx1"/>
              </a:solidFill>
              <a:effectLst/>
              <a:latin typeface="Times New Roman" panose="02020603050405020304" pitchFamily="18" charset="0"/>
              <a:ea typeface="+mn-ea"/>
              <a:cs typeface="Times New Roman" panose="02020603050405020304" pitchFamily="18" charset="0"/>
            </a:rPr>
            <a:t>Andar 17 – Salas 1703 e 1704 – Torre Santorini – Vila Yara - CEP: 06020-010</a:t>
          </a:r>
          <a:endParaRPr kumimoji="0" lang="pt-BR" sz="750" b="1" i="1" u="none" strike="noStrike" kern="0" cap="none" spc="0" normalizeH="0" baseline="0" noProof="0">
            <a:ln>
              <a:noFill/>
            </a:ln>
            <a:solidFill>
              <a:prstClr val="black"/>
            </a:solidFill>
            <a:effectLst/>
            <a:uLnTx/>
            <a:uFillTx/>
            <a:latin typeface="Times New Roman" panose="02020603050405020304" pitchFamily="18" charset="0"/>
            <a:ea typeface="+mn-ea"/>
            <a:cs typeface="Times New Roman" panose="02020603050405020304" pitchFamily="18"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154781</xdr:colOff>
      <xdr:row>38</xdr:row>
      <xdr:rowOff>35720</xdr:rowOff>
    </xdr:from>
    <xdr:to>
      <xdr:col>21</xdr:col>
      <xdr:colOff>101718</xdr:colOff>
      <xdr:row>40</xdr:row>
      <xdr:rowOff>26345</xdr:rowOff>
    </xdr:to>
    <xdr:sp macro="" textlink="">
      <xdr:nvSpPr>
        <xdr:cNvPr id="4" name="CaixaDeTexto 3">
          <a:extLst>
            <a:ext uri="{FF2B5EF4-FFF2-40B4-BE49-F238E27FC236}">
              <a16:creationId xmlns="" xmlns:a16="http://schemas.microsoft.com/office/drawing/2014/main" id="{00000000-0008-0000-0800-000002000000}"/>
            </a:ext>
          </a:extLst>
        </xdr:cNvPr>
        <xdr:cNvSpPr txBox="1"/>
      </xdr:nvSpPr>
      <xdr:spPr>
        <a:xfrm>
          <a:off x="1202531" y="9379745"/>
          <a:ext cx="5347612" cy="333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indent="0" algn="ctr" defTabSz="914400" eaLnBrk="1" fontAlgn="auto" latinLnBrk="0" hangingPunct="1">
            <a:lnSpc>
              <a:spcPct val="100000"/>
            </a:lnSpc>
            <a:spcBef>
              <a:spcPts val="0"/>
            </a:spcBef>
            <a:spcAft>
              <a:spcPts val="0"/>
            </a:spcAft>
            <a:buClrTx/>
            <a:buSzTx/>
            <a:buFontTx/>
            <a:buNone/>
            <a:tabLst/>
          </a:pPr>
          <a:r>
            <a:rPr lang="pt-BR" sz="750">
              <a:solidFill>
                <a:schemeClr val="tx1"/>
              </a:solidFill>
              <a:effectLst/>
              <a:latin typeface="Times New Roman" panose="02020603050405020304" pitchFamily="18" charset="0"/>
              <a:ea typeface="+mn-ea"/>
              <a:cs typeface="Times New Roman" panose="02020603050405020304" pitchFamily="18" charset="0"/>
            </a:rPr>
            <a:t>O OCAN - ORGANISMO CERTIFICAÇÃO AVALIAÇÃO NACIONAL LTDA, </a:t>
          </a:r>
          <a:r>
            <a:rPr lang="pt-BR" sz="750" baseline="0">
              <a:solidFill>
                <a:schemeClr val="tx1"/>
              </a:solidFill>
              <a:effectLst/>
              <a:latin typeface="Times New Roman" panose="02020603050405020304" pitchFamily="18" charset="0"/>
              <a:ea typeface="+mn-ea"/>
              <a:cs typeface="Times New Roman" panose="02020603050405020304" pitchFamily="18" charset="0"/>
            </a:rPr>
            <a:t> </a:t>
          </a:r>
          <a:r>
            <a:rPr lang="pt-BR" sz="750">
              <a:solidFill>
                <a:schemeClr val="tx1"/>
              </a:solidFill>
              <a:effectLst/>
              <a:latin typeface="Times New Roman" panose="02020603050405020304" pitchFamily="18" charset="0"/>
              <a:ea typeface="+mn-ea"/>
              <a:cs typeface="Times New Roman" panose="02020603050405020304" pitchFamily="18" charset="0"/>
            </a:rPr>
            <a:t>C.N.P.J.: 22.061.248/0001-03, sediado em Osasco/SP, </a:t>
          </a:r>
        </a:p>
        <a:p>
          <a:pPr marL="0" marR="0" indent="0" algn="ctr" defTabSz="914400" eaLnBrk="1" fontAlgn="auto" latinLnBrk="0" hangingPunct="1">
            <a:lnSpc>
              <a:spcPct val="100000"/>
            </a:lnSpc>
            <a:spcBef>
              <a:spcPts val="0"/>
            </a:spcBef>
            <a:spcAft>
              <a:spcPts val="0"/>
            </a:spcAft>
            <a:buClrTx/>
            <a:buSzTx/>
            <a:buFontTx/>
            <a:buNone/>
            <a:tabLst/>
          </a:pPr>
          <a:r>
            <a:rPr lang="pt-BR" sz="750">
              <a:solidFill>
                <a:schemeClr val="tx1"/>
              </a:solidFill>
              <a:effectLst/>
              <a:latin typeface="Times New Roman" panose="02020603050405020304" pitchFamily="18" charset="0"/>
              <a:ea typeface="+mn-ea"/>
              <a:cs typeface="Times New Roman" panose="02020603050405020304" pitchFamily="18" charset="0"/>
            </a:rPr>
            <a:t>à Avenida dos Autonomistas, Nº 896, </a:t>
          </a:r>
          <a:r>
            <a:rPr lang="pt-BR" sz="750" baseline="0">
              <a:solidFill>
                <a:schemeClr val="tx1"/>
              </a:solidFill>
              <a:effectLst/>
              <a:latin typeface="Times New Roman" panose="02020603050405020304" pitchFamily="18" charset="0"/>
              <a:ea typeface="+mn-ea"/>
              <a:cs typeface="Times New Roman" panose="02020603050405020304" pitchFamily="18" charset="0"/>
            </a:rPr>
            <a:t> </a:t>
          </a:r>
          <a:r>
            <a:rPr lang="pt-BR" sz="750">
              <a:solidFill>
                <a:schemeClr val="tx1"/>
              </a:solidFill>
              <a:effectLst/>
              <a:latin typeface="Times New Roman" panose="02020603050405020304" pitchFamily="18" charset="0"/>
              <a:ea typeface="+mn-ea"/>
              <a:cs typeface="Times New Roman" panose="02020603050405020304" pitchFamily="18" charset="0"/>
            </a:rPr>
            <a:t>Andar 17 – Salas 1703 e 1704 – Torre Santorini – Vila Yara - CEP: 06020-010</a:t>
          </a:r>
          <a:endParaRPr kumimoji="0" lang="pt-BR" sz="750" b="1" i="1" u="none" strike="noStrike" kern="0" cap="none" spc="0" normalizeH="0" baseline="0" noProof="0">
            <a:ln>
              <a:noFill/>
            </a:ln>
            <a:solidFill>
              <a:prstClr val="black"/>
            </a:solidFill>
            <a:effectLst/>
            <a:uLnTx/>
            <a:uFillTx/>
            <a:latin typeface="Times New Roman" panose="02020603050405020304" pitchFamily="18" charset="0"/>
            <a:ea typeface="+mn-ea"/>
            <a:cs typeface="Times New Roman" panose="02020603050405020304" pitchFamily="18"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154781</xdr:colOff>
      <xdr:row>38</xdr:row>
      <xdr:rowOff>35720</xdr:rowOff>
    </xdr:from>
    <xdr:to>
      <xdr:col>21</xdr:col>
      <xdr:colOff>101718</xdr:colOff>
      <xdr:row>40</xdr:row>
      <xdr:rowOff>26345</xdr:rowOff>
    </xdr:to>
    <xdr:sp macro="" textlink="">
      <xdr:nvSpPr>
        <xdr:cNvPr id="2" name="CaixaDeTexto 1">
          <a:extLst>
            <a:ext uri="{FF2B5EF4-FFF2-40B4-BE49-F238E27FC236}">
              <a16:creationId xmlns="" xmlns:a16="http://schemas.microsoft.com/office/drawing/2014/main" id="{00000000-0008-0000-0800-000002000000}"/>
            </a:ext>
          </a:extLst>
        </xdr:cNvPr>
        <xdr:cNvSpPr txBox="1"/>
      </xdr:nvSpPr>
      <xdr:spPr>
        <a:xfrm>
          <a:off x="1173956" y="9722645"/>
          <a:ext cx="5338087" cy="333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indent="0" algn="ctr" defTabSz="914400" eaLnBrk="1" fontAlgn="auto" latinLnBrk="0" hangingPunct="1">
            <a:lnSpc>
              <a:spcPct val="100000"/>
            </a:lnSpc>
            <a:spcBef>
              <a:spcPts val="0"/>
            </a:spcBef>
            <a:spcAft>
              <a:spcPts val="0"/>
            </a:spcAft>
            <a:buClrTx/>
            <a:buSzTx/>
            <a:buFontTx/>
            <a:buNone/>
            <a:tabLst/>
          </a:pPr>
          <a:r>
            <a:rPr lang="pt-BR" sz="750">
              <a:solidFill>
                <a:schemeClr val="tx1"/>
              </a:solidFill>
              <a:effectLst/>
              <a:latin typeface="Times New Roman" panose="02020603050405020304" pitchFamily="18" charset="0"/>
              <a:ea typeface="+mn-ea"/>
              <a:cs typeface="Times New Roman" panose="02020603050405020304" pitchFamily="18" charset="0"/>
            </a:rPr>
            <a:t>O OCAN - ORGANISMO CERTIFICAÇÃO AVALIAÇÃO NACIONAL LTDA, </a:t>
          </a:r>
          <a:r>
            <a:rPr lang="pt-BR" sz="750" baseline="0">
              <a:solidFill>
                <a:schemeClr val="tx1"/>
              </a:solidFill>
              <a:effectLst/>
              <a:latin typeface="Times New Roman" panose="02020603050405020304" pitchFamily="18" charset="0"/>
              <a:ea typeface="+mn-ea"/>
              <a:cs typeface="Times New Roman" panose="02020603050405020304" pitchFamily="18" charset="0"/>
            </a:rPr>
            <a:t> </a:t>
          </a:r>
          <a:r>
            <a:rPr lang="pt-BR" sz="750">
              <a:solidFill>
                <a:schemeClr val="tx1"/>
              </a:solidFill>
              <a:effectLst/>
              <a:latin typeface="Times New Roman" panose="02020603050405020304" pitchFamily="18" charset="0"/>
              <a:ea typeface="+mn-ea"/>
              <a:cs typeface="Times New Roman" panose="02020603050405020304" pitchFamily="18" charset="0"/>
            </a:rPr>
            <a:t>C.N.P.J.: 22.061.248/0001-03, sediado em Osasco/SP, </a:t>
          </a:r>
        </a:p>
        <a:p>
          <a:pPr marL="0" marR="0" indent="0" algn="ctr" defTabSz="914400" eaLnBrk="1" fontAlgn="auto" latinLnBrk="0" hangingPunct="1">
            <a:lnSpc>
              <a:spcPct val="100000"/>
            </a:lnSpc>
            <a:spcBef>
              <a:spcPts val="0"/>
            </a:spcBef>
            <a:spcAft>
              <a:spcPts val="0"/>
            </a:spcAft>
            <a:buClrTx/>
            <a:buSzTx/>
            <a:buFontTx/>
            <a:buNone/>
            <a:tabLst/>
          </a:pPr>
          <a:r>
            <a:rPr lang="pt-BR" sz="750">
              <a:solidFill>
                <a:schemeClr val="tx1"/>
              </a:solidFill>
              <a:effectLst/>
              <a:latin typeface="Times New Roman" panose="02020603050405020304" pitchFamily="18" charset="0"/>
              <a:ea typeface="+mn-ea"/>
              <a:cs typeface="Times New Roman" panose="02020603050405020304" pitchFamily="18" charset="0"/>
            </a:rPr>
            <a:t>à Avenida dos Autonomistas, Nº 896, </a:t>
          </a:r>
          <a:r>
            <a:rPr lang="pt-BR" sz="750" baseline="0">
              <a:solidFill>
                <a:schemeClr val="tx1"/>
              </a:solidFill>
              <a:effectLst/>
              <a:latin typeface="Times New Roman" panose="02020603050405020304" pitchFamily="18" charset="0"/>
              <a:ea typeface="+mn-ea"/>
              <a:cs typeface="Times New Roman" panose="02020603050405020304" pitchFamily="18" charset="0"/>
            </a:rPr>
            <a:t> </a:t>
          </a:r>
          <a:r>
            <a:rPr lang="pt-BR" sz="750">
              <a:solidFill>
                <a:schemeClr val="tx1"/>
              </a:solidFill>
              <a:effectLst/>
              <a:latin typeface="Times New Roman" panose="02020603050405020304" pitchFamily="18" charset="0"/>
              <a:ea typeface="+mn-ea"/>
              <a:cs typeface="Times New Roman" panose="02020603050405020304" pitchFamily="18" charset="0"/>
            </a:rPr>
            <a:t>Andar 17 – Salas 1703 e 1704 – Torre Santorini – Vila Yara - CEP: 06020-010</a:t>
          </a:r>
          <a:endParaRPr kumimoji="0" lang="pt-BR" sz="750" b="1" i="1" u="none" strike="noStrike" kern="0" cap="none" spc="0" normalizeH="0" baseline="0" noProof="0">
            <a:ln>
              <a:noFill/>
            </a:ln>
            <a:solidFill>
              <a:prstClr val="black"/>
            </a:solidFill>
            <a:effectLst/>
            <a:uLnTx/>
            <a:uFillTx/>
            <a:latin typeface="Times New Roman" panose="02020603050405020304" pitchFamily="18" charset="0"/>
            <a:ea typeface="+mn-ea"/>
            <a:cs typeface="Times New Roman" panose="02020603050405020304" pitchFamily="18"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154781</xdr:colOff>
      <xdr:row>38</xdr:row>
      <xdr:rowOff>35720</xdr:rowOff>
    </xdr:from>
    <xdr:to>
      <xdr:col>21</xdr:col>
      <xdr:colOff>101718</xdr:colOff>
      <xdr:row>40</xdr:row>
      <xdr:rowOff>26345</xdr:rowOff>
    </xdr:to>
    <xdr:sp macro="" textlink="">
      <xdr:nvSpPr>
        <xdr:cNvPr id="2" name="CaixaDeTexto 1">
          <a:extLst>
            <a:ext uri="{FF2B5EF4-FFF2-40B4-BE49-F238E27FC236}">
              <a16:creationId xmlns="" xmlns:a16="http://schemas.microsoft.com/office/drawing/2014/main" id="{00000000-0008-0000-0800-000002000000}"/>
            </a:ext>
          </a:extLst>
        </xdr:cNvPr>
        <xdr:cNvSpPr txBox="1"/>
      </xdr:nvSpPr>
      <xdr:spPr>
        <a:xfrm>
          <a:off x="1173956" y="9722645"/>
          <a:ext cx="5338087" cy="333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indent="0" algn="ctr" defTabSz="914400" eaLnBrk="1" fontAlgn="auto" latinLnBrk="0" hangingPunct="1">
            <a:lnSpc>
              <a:spcPct val="100000"/>
            </a:lnSpc>
            <a:spcBef>
              <a:spcPts val="0"/>
            </a:spcBef>
            <a:spcAft>
              <a:spcPts val="0"/>
            </a:spcAft>
            <a:buClrTx/>
            <a:buSzTx/>
            <a:buFontTx/>
            <a:buNone/>
            <a:tabLst/>
          </a:pPr>
          <a:r>
            <a:rPr lang="pt-BR" sz="750">
              <a:solidFill>
                <a:schemeClr val="tx1"/>
              </a:solidFill>
              <a:effectLst/>
              <a:latin typeface="Times New Roman" panose="02020603050405020304" pitchFamily="18" charset="0"/>
              <a:ea typeface="+mn-ea"/>
              <a:cs typeface="Times New Roman" panose="02020603050405020304" pitchFamily="18" charset="0"/>
            </a:rPr>
            <a:t>O OCAN - ORGANISMO CERTIFICAÇÃO AVALIAÇÃO NACIONAL LTDA, </a:t>
          </a:r>
          <a:r>
            <a:rPr lang="pt-BR" sz="750" baseline="0">
              <a:solidFill>
                <a:schemeClr val="tx1"/>
              </a:solidFill>
              <a:effectLst/>
              <a:latin typeface="Times New Roman" panose="02020603050405020304" pitchFamily="18" charset="0"/>
              <a:ea typeface="+mn-ea"/>
              <a:cs typeface="Times New Roman" panose="02020603050405020304" pitchFamily="18" charset="0"/>
            </a:rPr>
            <a:t> </a:t>
          </a:r>
          <a:r>
            <a:rPr lang="pt-BR" sz="750">
              <a:solidFill>
                <a:schemeClr val="tx1"/>
              </a:solidFill>
              <a:effectLst/>
              <a:latin typeface="Times New Roman" panose="02020603050405020304" pitchFamily="18" charset="0"/>
              <a:ea typeface="+mn-ea"/>
              <a:cs typeface="Times New Roman" panose="02020603050405020304" pitchFamily="18" charset="0"/>
            </a:rPr>
            <a:t>C.N.P.J.: 22.061.248/0001-03, sediado em Osasco/SP, </a:t>
          </a:r>
        </a:p>
        <a:p>
          <a:pPr marL="0" marR="0" indent="0" algn="ctr" defTabSz="914400" eaLnBrk="1" fontAlgn="auto" latinLnBrk="0" hangingPunct="1">
            <a:lnSpc>
              <a:spcPct val="100000"/>
            </a:lnSpc>
            <a:spcBef>
              <a:spcPts val="0"/>
            </a:spcBef>
            <a:spcAft>
              <a:spcPts val="0"/>
            </a:spcAft>
            <a:buClrTx/>
            <a:buSzTx/>
            <a:buFontTx/>
            <a:buNone/>
            <a:tabLst/>
          </a:pPr>
          <a:r>
            <a:rPr lang="pt-BR" sz="750">
              <a:solidFill>
                <a:schemeClr val="tx1"/>
              </a:solidFill>
              <a:effectLst/>
              <a:latin typeface="Times New Roman" panose="02020603050405020304" pitchFamily="18" charset="0"/>
              <a:ea typeface="+mn-ea"/>
              <a:cs typeface="Times New Roman" panose="02020603050405020304" pitchFamily="18" charset="0"/>
            </a:rPr>
            <a:t>à Avenida dos Autonomistas, Nº 896, </a:t>
          </a:r>
          <a:r>
            <a:rPr lang="pt-BR" sz="750" baseline="0">
              <a:solidFill>
                <a:schemeClr val="tx1"/>
              </a:solidFill>
              <a:effectLst/>
              <a:latin typeface="Times New Roman" panose="02020603050405020304" pitchFamily="18" charset="0"/>
              <a:ea typeface="+mn-ea"/>
              <a:cs typeface="Times New Roman" panose="02020603050405020304" pitchFamily="18" charset="0"/>
            </a:rPr>
            <a:t> </a:t>
          </a:r>
          <a:r>
            <a:rPr lang="pt-BR" sz="750">
              <a:solidFill>
                <a:schemeClr val="tx1"/>
              </a:solidFill>
              <a:effectLst/>
              <a:latin typeface="Times New Roman" panose="02020603050405020304" pitchFamily="18" charset="0"/>
              <a:ea typeface="+mn-ea"/>
              <a:cs typeface="Times New Roman" panose="02020603050405020304" pitchFamily="18" charset="0"/>
            </a:rPr>
            <a:t>Andar 17 – Salas 1703 e 1704 – Torre Santorini – Vila Yara - CEP: 06020-010</a:t>
          </a:r>
          <a:endParaRPr kumimoji="0" lang="pt-BR" sz="750" b="1" i="1" u="none" strike="noStrike" kern="0" cap="none" spc="0" normalizeH="0" baseline="0" noProof="0">
            <a:ln>
              <a:noFill/>
            </a:ln>
            <a:solidFill>
              <a:prstClr val="black"/>
            </a:solidFill>
            <a:effectLst/>
            <a:uLnTx/>
            <a:uFillTx/>
            <a:latin typeface="Times New Roman" panose="02020603050405020304" pitchFamily="18" charset="0"/>
            <a:ea typeface="+mn-ea"/>
            <a:cs typeface="Times New Roman" panose="02020603050405020304" pitchFamily="18"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pc\OneDrive\&#193;rea%20de%20Trabalho\ATIVIDADES%20PENDENTES\Planilhas%20para%20certificados\FOR.1%20-%20Certificado%20digital%20-%20Rev.14%20-%20Matriz.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pc\OneDrive\&#193;rea%20de%20Trabalho\ATIVIDADES%20PENDENTES\Planilhas%20para%20certificados\Panelas\Certificado%20em%20branc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pc\OneDrive\&#193;rea%20de%20Trabalho\ATIVIDADES%20PENDENTES\Planilhas%20para%20certificados\FOR.1.10%20-%20Memorial%20Descritivo%20de%20Brinquedo%20-%20Rev.04.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ientes"/>
      <sheetName val="Laboratórios"/>
      <sheetName val="Escopos"/>
      <sheetName val="Frases-prazos-revisões"/>
      <sheetName val="Certificado SASC"/>
      <sheetName val="Certificado Brinquedos"/>
      <sheetName val="Anexo Brinquedos"/>
      <sheetName val="Certificados Gerais"/>
      <sheetName val="Anexo Álcool"/>
      <sheetName val="Anexo Andador"/>
      <sheetName val="Anexo Berços"/>
      <sheetName val="Anexo CAC"/>
      <sheetName val="Anexo Carrinhos"/>
      <sheetName val="Anexo CPM"/>
      <sheetName val="Anexo DRC"/>
      <sheetName val="Anexo PANELA"/>
    </sheetNames>
    <sheetDataSet>
      <sheetData sheetId="0"/>
      <sheetData sheetId="1"/>
      <sheetData sheetId="2"/>
      <sheetData sheetId="3">
        <row r="2">
          <cell r="B2" t="str">
            <v>MODELO DE CERTIFICAÇÃO</v>
          </cell>
          <cell r="C2" t="str">
            <v>VALIDADE DO CERTIFICADO</v>
          </cell>
        </row>
        <row r="3">
          <cell r="B3" t="str">
            <v>Selecionar opção</v>
          </cell>
          <cell r="C3">
            <v>0</v>
          </cell>
        </row>
        <row r="4">
          <cell r="B4" t="str">
            <v>ÁLCOOL - MODELO 5</v>
          </cell>
          <cell r="C4">
            <v>48</v>
          </cell>
        </row>
        <row r="5">
          <cell r="B5" t="str">
            <v>ANDADORES - modelo 5</v>
          </cell>
          <cell r="C5">
            <v>48</v>
          </cell>
        </row>
        <row r="6">
          <cell r="B6" t="str">
            <v>ANDADORES - modelo 1b</v>
          </cell>
          <cell r="C6">
            <v>120</v>
          </cell>
        </row>
        <row r="7">
          <cell r="B7" t="str">
            <v>BERÇO - MODELO 2</v>
          </cell>
          <cell r="C7">
            <v>36</v>
          </cell>
        </row>
        <row r="8">
          <cell r="B8" t="str">
            <v>BERÇO - MODELO 5</v>
          </cell>
          <cell r="C8">
            <v>36</v>
          </cell>
        </row>
        <row r="9">
          <cell r="B9" t="str">
            <v>BERÇO - MODELO 1b</v>
          </cell>
          <cell r="C9">
            <v>120</v>
          </cell>
        </row>
        <row r="10">
          <cell r="B10" t="str">
            <v>BRINQUEDOS - MODELO 2 - Portaria 302</v>
          </cell>
          <cell r="C10">
            <v>60</v>
          </cell>
        </row>
        <row r="11">
          <cell r="B11" t="str">
            <v>BRINQUEDOS - MODELO 5 - Portaria 302</v>
          </cell>
          <cell r="C11">
            <v>60</v>
          </cell>
        </row>
        <row r="12">
          <cell r="B12" t="str">
            <v>BRINQUEDOS - MODELO 1b - Portaria 302</v>
          </cell>
          <cell r="C12">
            <v>120</v>
          </cell>
        </row>
        <row r="13">
          <cell r="B13" t="str">
            <v>BRINQUEDOS - MODELO 2 - Portaria 563</v>
          </cell>
          <cell r="C13">
            <v>60</v>
          </cell>
        </row>
        <row r="14">
          <cell r="B14" t="str">
            <v>BRINQUEDOS - MODELO 5 - Portaria 563</v>
          </cell>
          <cell r="C14">
            <v>60</v>
          </cell>
        </row>
        <row r="15">
          <cell r="B15" t="str">
            <v>BRINQUEDOS - MODELO 1b - Portaria 563</v>
          </cell>
          <cell r="C15">
            <v>120</v>
          </cell>
        </row>
        <row r="16">
          <cell r="B16" t="str">
            <v>BRINQUEDOS - MODELO 4 - Portaria 321</v>
          </cell>
          <cell r="C16">
            <v>12</v>
          </cell>
        </row>
        <row r="17">
          <cell r="B17" t="str">
            <v>BRINQUEDOS - MODELO 5 - Portaria 321 - 4 mêses</v>
          </cell>
          <cell r="C17">
            <v>4</v>
          </cell>
        </row>
        <row r="18">
          <cell r="B18" t="str">
            <v>BRINQUEDOS - MODELO 5 - Portaria 321 - 8 mêses</v>
          </cell>
          <cell r="C18">
            <v>8</v>
          </cell>
        </row>
        <row r="19">
          <cell r="B19" t="str">
            <v>BRINQUEDOS - MODELO 5 - Portaria 321 - 12 mêses</v>
          </cell>
          <cell r="C19">
            <v>12</v>
          </cell>
        </row>
        <row r="20">
          <cell r="B20" t="str">
            <v>BRINQUEDOS - MODELO 1b - Portaria 321</v>
          </cell>
          <cell r="C20">
            <v>120</v>
          </cell>
        </row>
        <row r="21">
          <cell r="B21" t="str">
            <v>CADEIRA ALTA - MODELO 4</v>
          </cell>
          <cell r="C21">
            <v>48</v>
          </cell>
        </row>
        <row r="22">
          <cell r="B22" t="str">
            <v>CADEIRA ALTA - MODELO 5</v>
          </cell>
          <cell r="C22">
            <v>48</v>
          </cell>
        </row>
        <row r="23">
          <cell r="B23" t="str">
            <v>CADEIRA ALTA - MODELO 1b</v>
          </cell>
          <cell r="C23">
            <v>120</v>
          </cell>
        </row>
        <row r="24">
          <cell r="B24" t="str">
            <v>CARRINHOS - MODELO 5</v>
          </cell>
          <cell r="C24">
            <v>36</v>
          </cell>
        </row>
        <row r="25">
          <cell r="B25" t="str">
            <v>CARRINHOS - MODELO 1b</v>
          </cell>
          <cell r="C25">
            <v>120</v>
          </cell>
        </row>
        <row r="26">
          <cell r="B26" t="str">
            <v>CPM - MODELO 5</v>
          </cell>
          <cell r="C26">
            <v>36</v>
          </cell>
        </row>
        <row r="27">
          <cell r="B27" t="str">
            <v>CPM - MODELO 1b</v>
          </cell>
          <cell r="C27">
            <v>120</v>
          </cell>
        </row>
        <row r="28">
          <cell r="B28" t="str">
            <v>DRC - MODELO 5</v>
          </cell>
          <cell r="C28">
            <v>48</v>
          </cell>
        </row>
        <row r="29">
          <cell r="B29" t="str">
            <v>DRC - MODELO 5 - I-size</v>
          </cell>
          <cell r="C29">
            <v>48</v>
          </cell>
        </row>
        <row r="30">
          <cell r="B30" t="str">
            <v>DRC - MODELO 5 - Latch</v>
          </cell>
          <cell r="C30">
            <v>48</v>
          </cell>
        </row>
        <row r="31">
          <cell r="B31" t="str">
            <v>DRC - MODELO 1b</v>
          </cell>
          <cell r="C31">
            <v>120</v>
          </cell>
        </row>
        <row r="32">
          <cell r="B32" t="str">
            <v>PANELAS - MODELO 4</v>
          </cell>
          <cell r="C32">
            <v>48</v>
          </cell>
        </row>
        <row r="33">
          <cell r="B33" t="str">
            <v>PANELAS - MODELO 5</v>
          </cell>
          <cell r="C33">
            <v>48</v>
          </cell>
        </row>
        <row r="34">
          <cell r="B34" t="str">
            <v>PANELAS - MODELO 1b</v>
          </cell>
          <cell r="C34">
            <v>120</v>
          </cell>
        </row>
        <row r="35">
          <cell r="B35" t="str">
            <v>ESTANQUEIDADE - MODELO 6</v>
          </cell>
          <cell r="C35">
            <v>48</v>
          </cell>
        </row>
        <row r="36">
          <cell r="B36" t="str">
            <v>SASC - MODELO 6</v>
          </cell>
          <cell r="C36">
            <v>54</v>
          </cell>
        </row>
      </sheetData>
      <sheetData sheetId="4"/>
      <sheetData sheetId="5"/>
      <sheetData sheetId="6"/>
      <sheetData sheetId="7">
        <row r="5">
          <cell r="E5">
            <v>0</v>
          </cell>
          <cell r="F5" t="str">
            <v>Inserir n° do certificado</v>
          </cell>
          <cell r="G5">
            <v>0</v>
          </cell>
          <cell r="H5">
            <v>0</v>
          </cell>
          <cell r="I5">
            <v>0</v>
          </cell>
          <cell r="J5">
            <v>0</v>
          </cell>
          <cell r="K5">
            <v>0</v>
          </cell>
          <cell r="L5">
            <v>0</v>
          </cell>
          <cell r="M5">
            <v>0</v>
          </cell>
          <cell r="N5">
            <v>0</v>
          </cell>
          <cell r="O5">
            <v>0</v>
          </cell>
          <cell r="P5">
            <v>0</v>
          </cell>
          <cell r="Q5">
            <v>0</v>
          </cell>
          <cell r="R5">
            <v>0</v>
          </cell>
          <cell r="S5">
            <v>0</v>
          </cell>
        </row>
        <row r="6">
          <cell r="B6" t="str">
            <v>Selecionar modelo de certificação</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AB6">
            <v>0</v>
          </cell>
          <cell r="AC6">
            <v>0</v>
          </cell>
          <cell r="AD6">
            <v>0</v>
          </cell>
          <cell r="AE6">
            <v>0</v>
          </cell>
          <cell r="AF6">
            <v>0</v>
          </cell>
        </row>
        <row r="7">
          <cell r="B7" t="str">
            <v>Contrato nº:</v>
          </cell>
          <cell r="C7">
            <v>0</v>
          </cell>
          <cell r="D7">
            <v>0</v>
          </cell>
          <cell r="E7" t="str">
            <v>Inserir IN</v>
          </cell>
          <cell r="F7">
            <v>0</v>
          </cell>
          <cell r="G7">
            <v>0</v>
          </cell>
          <cell r="H7">
            <v>0</v>
          </cell>
          <cell r="I7">
            <v>0</v>
          </cell>
          <cell r="J7">
            <v>0</v>
          </cell>
          <cell r="K7">
            <v>0</v>
          </cell>
          <cell r="M7" t="str">
            <v>Certificação concedida:</v>
          </cell>
          <cell r="N7">
            <v>0</v>
          </cell>
          <cell r="O7">
            <v>0</v>
          </cell>
          <cell r="P7">
            <v>0</v>
          </cell>
          <cell r="Q7">
            <v>0</v>
          </cell>
          <cell r="R7">
            <v>0</v>
          </cell>
          <cell r="S7">
            <v>0</v>
          </cell>
          <cell r="T7">
            <v>0</v>
          </cell>
          <cell r="U7" t="str">
            <v>Inserir data</v>
          </cell>
          <cell r="V7">
            <v>0</v>
          </cell>
          <cell r="W7">
            <v>0</v>
          </cell>
          <cell r="X7">
            <v>0</v>
          </cell>
          <cell r="Y7">
            <v>0</v>
          </cell>
          <cell r="Z7">
            <v>0</v>
          </cell>
          <cell r="AB7">
            <v>0</v>
          </cell>
          <cell r="AC7">
            <v>0</v>
          </cell>
          <cell r="AD7">
            <v>0</v>
          </cell>
        </row>
        <row r="8">
          <cell r="E8">
            <v>0</v>
          </cell>
          <cell r="F8">
            <v>0</v>
          </cell>
          <cell r="G8">
            <v>0</v>
          </cell>
          <cell r="H8">
            <v>0</v>
          </cell>
          <cell r="I8">
            <v>0</v>
          </cell>
          <cell r="J8">
            <v>0</v>
          </cell>
          <cell r="K8">
            <v>0</v>
          </cell>
          <cell r="L8">
            <v>0</v>
          </cell>
          <cell r="M8" t="str">
            <v>Validade da certificação:</v>
          </cell>
          <cell r="N8">
            <v>0</v>
          </cell>
          <cell r="O8">
            <v>0</v>
          </cell>
          <cell r="P8">
            <v>0</v>
          </cell>
          <cell r="Q8">
            <v>0</v>
          </cell>
          <cell r="R8">
            <v>0</v>
          </cell>
          <cell r="S8">
            <v>0</v>
          </cell>
          <cell r="T8">
            <v>0</v>
          </cell>
          <cell r="U8" t="str">
            <v/>
          </cell>
          <cell r="V8">
            <v>0</v>
          </cell>
          <cell r="W8">
            <v>0</v>
          </cell>
          <cell r="X8">
            <v>0</v>
          </cell>
          <cell r="Y8">
            <v>0</v>
          </cell>
          <cell r="Z8">
            <v>0</v>
          </cell>
          <cell r="AB8">
            <v>0</v>
          </cell>
          <cell r="AC8">
            <v>0</v>
          </cell>
          <cell r="AD8">
            <v>0</v>
          </cell>
        </row>
      </sheetData>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Certificado"/>
      <sheetName val="Plan2"/>
      <sheetName val="Anexo Certificado (2)"/>
      <sheetName val="Anexo Certificado (3)"/>
      <sheetName val="Anexo Certificado (4)"/>
      <sheetName val="Anexo Certificado (5)"/>
      <sheetName val="Anexo Certificado (6)"/>
      <sheetName val="Anexo Certificado (7)"/>
      <sheetName val="Anexo Certificado (8)"/>
      <sheetName val="Anexo Certificado (9)"/>
      <sheetName val="Anexo Certificado (10)"/>
      <sheetName val="Anexo Certificado (11)"/>
      <sheetName val="Anexo Certificado (12)"/>
      <sheetName val="Anexo Certificado (13)"/>
      <sheetName val="Anexo Certificado (14)"/>
      <sheetName val="Anexo Certificado (15)"/>
      <sheetName val="Anexo Certificado (16)"/>
      <sheetName val="Anexo Certificado (17)"/>
      <sheetName val="Anexo Certificado (18)"/>
      <sheetName val="Anexo Certificado (19)"/>
      <sheetName val="Anexo Certificado (20)"/>
      <sheetName val="Anexo Certificado (21)"/>
      <sheetName val="Anexo Certificado (22)"/>
    </sheetNames>
    <sheetDataSet>
      <sheetData sheetId="0"/>
      <sheetData sheetId="1">
        <row r="6">
          <cell r="E6">
            <v>0</v>
          </cell>
          <cell r="F6" t="str">
            <v xml:space="preserve">OCAN-PAN.510/21-2
</v>
          </cell>
          <cell r="G6">
            <v>0</v>
          </cell>
          <cell r="H6">
            <v>0</v>
          </cell>
          <cell r="I6">
            <v>0</v>
          </cell>
          <cell r="J6">
            <v>0</v>
          </cell>
          <cell r="K6">
            <v>0</v>
          </cell>
          <cell r="L6">
            <v>0</v>
          </cell>
          <cell r="M6">
            <v>0</v>
          </cell>
          <cell r="N6">
            <v>0</v>
          </cell>
          <cell r="O6">
            <v>0</v>
          </cell>
          <cell r="P6">
            <v>0</v>
          </cell>
          <cell r="Q6">
            <v>0</v>
          </cell>
          <cell r="R6">
            <v>0</v>
          </cell>
          <cell r="S6">
            <v>0</v>
          </cell>
        </row>
        <row r="7">
          <cell r="B7" t="str">
            <v xml:space="preserve">Em conformidade com requisitos das Portarias Inmetro nº 51, de 01 de fevereiro de 2013 e nº 683 de 21 de dezembro de 2012 e à Norma ABNT NBR15991 – Cadeiras altas para crianças – Parte 1 e 2, comprometendo-se à certificada a cumpri-las integralmente, pelo modelo 5 de certificação, e terá validade de 4 anos.    </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row>
        <row r="8">
          <cell r="B8" t="str">
            <v>Contrato nº:</v>
          </cell>
          <cell r="C8">
            <v>0</v>
          </cell>
          <cell r="D8">
            <v>0</v>
          </cell>
          <cell r="E8" t="str">
            <v xml:space="preserve">IN1250121
</v>
          </cell>
          <cell r="F8">
            <v>0</v>
          </cell>
          <cell r="G8">
            <v>0</v>
          </cell>
          <cell r="H8">
            <v>0</v>
          </cell>
          <cell r="I8">
            <v>0</v>
          </cell>
          <cell r="J8">
            <v>0</v>
          </cell>
          <cell r="K8">
            <v>0</v>
          </cell>
          <cell r="M8" t="str">
            <v>Certificação Concedida:</v>
          </cell>
          <cell r="N8">
            <v>0</v>
          </cell>
          <cell r="O8">
            <v>0</v>
          </cell>
          <cell r="P8">
            <v>0</v>
          </cell>
          <cell r="Q8">
            <v>0</v>
          </cell>
          <cell r="R8">
            <v>0</v>
          </cell>
          <cell r="S8">
            <v>0</v>
          </cell>
          <cell r="T8">
            <v>0</v>
          </cell>
          <cell r="U8">
            <v>44428</v>
          </cell>
          <cell r="V8">
            <v>0</v>
          </cell>
          <cell r="W8">
            <v>0</v>
          </cell>
          <cell r="X8">
            <v>0</v>
          </cell>
          <cell r="Y8">
            <v>0</v>
          </cell>
          <cell r="Z8">
            <v>0</v>
          </cell>
          <cell r="AC8">
            <v>0</v>
          </cell>
        </row>
        <row r="9">
          <cell r="E9">
            <v>0</v>
          </cell>
          <cell r="F9">
            <v>0</v>
          </cell>
          <cell r="G9">
            <v>0</v>
          </cell>
          <cell r="H9">
            <v>0</v>
          </cell>
          <cell r="I9">
            <v>0</v>
          </cell>
          <cell r="J9">
            <v>0</v>
          </cell>
          <cell r="K9">
            <v>0</v>
          </cell>
          <cell r="L9">
            <v>0</v>
          </cell>
          <cell r="M9" t="str">
            <v>Validade da Certificação:</v>
          </cell>
          <cell r="N9">
            <v>0</v>
          </cell>
          <cell r="O9">
            <v>0</v>
          </cell>
          <cell r="P9">
            <v>0</v>
          </cell>
          <cell r="Q9">
            <v>0</v>
          </cell>
          <cell r="R9">
            <v>0</v>
          </cell>
          <cell r="S9">
            <v>0</v>
          </cell>
          <cell r="T9">
            <v>0</v>
          </cell>
          <cell r="U9">
            <v>45888</v>
          </cell>
          <cell r="V9">
            <v>0</v>
          </cell>
          <cell r="W9">
            <v>0</v>
          </cell>
          <cell r="X9">
            <v>0</v>
          </cell>
          <cell r="Y9">
            <v>0</v>
          </cell>
          <cell r="Z9">
            <v>0</v>
          </cell>
          <cell r="AC9" t="str">
            <v>Modelo de certificação</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C10">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l Descritivo-BRI"/>
      <sheetName val="Enquadramento - Anexo H"/>
      <sheetName val="Anexo E - NM 300"/>
      <sheetName val="Plan1"/>
    </sheetNames>
    <sheetDataSet>
      <sheetData sheetId="0" refreshError="1"/>
      <sheetData sheetId="1">
        <row r="2">
          <cell r="B2" t="str">
            <v>Apontador</v>
          </cell>
          <cell r="C2" t="str">
            <v>- Apontador;</v>
          </cell>
        </row>
        <row r="3">
          <cell r="B3" t="str">
            <v>Borracha e Ponteira de borracha</v>
          </cell>
          <cell r="C3" t="str">
            <v xml:space="preserve">- Borracha;
</v>
          </cell>
        </row>
        <row r="4">
          <cell r="B4" t="str">
            <v>Caneta esferográfica/roller/gel;</v>
          </cell>
          <cell r="C4" t="str">
            <v>- Caneta esferográfica;</v>
          </cell>
        </row>
        <row r="5">
          <cell r="B5" t="str">
            <v>Caneta hidrográfica (hidrocor);</v>
          </cell>
          <cell r="C5" t="str">
            <v>- Caneta Roller;</v>
          </cell>
        </row>
        <row r="6">
          <cell r="B6" t="str">
            <v>Giz de cera;</v>
          </cell>
          <cell r="C6" t="str">
            <v xml:space="preserve">- Caneta hidrográfica;
</v>
          </cell>
        </row>
        <row r="7">
          <cell r="B7" t="str">
            <v>Lápis (preto ou grafite);</v>
          </cell>
          <cell r="C7" t="str">
            <v>- Cola Líquida;</v>
          </cell>
        </row>
        <row r="8">
          <cell r="B8" t="str">
            <v>Lápis de cor;</v>
          </cell>
          <cell r="C8" t="str">
            <v xml:space="preserve">- Cola Sólida;
</v>
          </cell>
        </row>
        <row r="9">
          <cell r="B9" t="str">
            <v>Lapiseira;</v>
          </cell>
          <cell r="C9" t="str">
            <v xml:space="preserve">- Compasso;
</v>
          </cell>
        </row>
        <row r="10">
          <cell r="B10" t="str">
            <v>Marcador de texto.</v>
          </cell>
          <cell r="C10" t="str">
            <v>- Corretor Adesivo;</v>
          </cell>
        </row>
        <row r="11">
          <cell r="B11" t="str">
            <v>Cola (líquida ou sólida)</v>
          </cell>
          <cell r="C11" t="str">
            <v xml:space="preserve">- Corretor Tinta;
</v>
          </cell>
        </row>
        <row r="12">
          <cell r="B12" t="str">
            <v>Corretor Adesivo</v>
          </cell>
          <cell r="C12" t="str">
            <v>- Curva Francesa;</v>
          </cell>
        </row>
        <row r="13">
          <cell r="B13" t="str">
            <v>Corretor em Tinta</v>
          </cell>
          <cell r="C13" t="str">
            <v>- Esquadro;</v>
          </cell>
        </row>
        <row r="14">
          <cell r="B14" t="str">
            <v>Compasso;</v>
          </cell>
          <cell r="C14" t="str">
            <v>- Estojo;</v>
          </cell>
        </row>
        <row r="15">
          <cell r="B15" t="str">
            <v>Curva francesa;</v>
          </cell>
          <cell r="C15" t="str">
            <v xml:space="preserve">- Giz de Cera;
</v>
          </cell>
        </row>
        <row r="16">
          <cell r="B16" t="str">
            <v>Esquadro;</v>
          </cell>
          <cell r="C16" t="str">
            <v>- Lápis Preto;</v>
          </cell>
        </row>
        <row r="17">
          <cell r="B17" t="str">
            <v>Normógrafo;</v>
          </cell>
          <cell r="C17" t="str">
            <v xml:space="preserve">- Lápis de Cor;
</v>
          </cell>
        </row>
        <row r="18">
          <cell r="B18" t="str">
            <v>Régua;</v>
          </cell>
          <cell r="C18" t="str">
            <v xml:space="preserve">- Lapiseira;
</v>
          </cell>
        </row>
        <row r="19">
          <cell r="B19" t="str">
            <v>Transferidor.</v>
          </cell>
          <cell r="C19" t="str">
            <v>- Marcador de Texto;</v>
          </cell>
        </row>
        <row r="20">
          <cell r="B20" t="str">
            <v>Estojo</v>
          </cell>
          <cell r="C20" t="str">
            <v>- Massa de Modelar;</v>
          </cell>
        </row>
        <row r="21">
          <cell r="B21" t="str">
            <v xml:space="preserve">Massa de modelar; </v>
          </cell>
          <cell r="C21" t="str">
            <v xml:space="preserve">- Massa Plástica;
</v>
          </cell>
        </row>
        <row r="22">
          <cell r="B22" t="str">
            <v>Massa plástica.</v>
          </cell>
          <cell r="C22" t="str">
            <v>- Merendeira;</v>
          </cell>
        </row>
        <row r="23">
          <cell r="B23" t="str">
            <v>Merendeira/lancheira com ou sem seus acessórios</v>
          </cell>
          <cell r="C23" t="str">
            <v xml:space="preserve">- Merendeira e seus acessórios;
</v>
          </cell>
        </row>
        <row r="24">
          <cell r="B24" t="str">
            <v>Pasta com aba elástica</v>
          </cell>
          <cell r="C24" t="str">
            <v xml:space="preserve">- Normógrafo;
</v>
          </cell>
        </row>
        <row r="25">
          <cell r="B25" t="str">
            <v>Tesoura de ponta redonda</v>
          </cell>
          <cell r="C25" t="str">
            <v>- Pastas com aba Elástica Plástica;</v>
          </cell>
        </row>
        <row r="26">
          <cell r="B26" t="str">
            <v>Tinta (guache, nanquim, pintura a dedo plástica, aquarela)</v>
          </cell>
          <cell r="C26" t="str">
            <v xml:space="preserve">- Pasta com aba elástica Papel;
</v>
          </cell>
        </row>
        <row r="27">
          <cell r="C27" t="str">
            <v>- Régua;</v>
          </cell>
        </row>
        <row r="28">
          <cell r="C28" t="str">
            <v xml:space="preserve">- Tesoura Ponta Redonda;
</v>
          </cell>
        </row>
        <row r="29">
          <cell r="C29" t="str">
            <v>- Tinta Guache;</v>
          </cell>
        </row>
        <row r="30">
          <cell r="C30" t="str">
            <v>- Tinta Nanquim;</v>
          </cell>
        </row>
        <row r="31">
          <cell r="C31" t="str">
            <v>- Tinta Plástica;</v>
          </cell>
        </row>
        <row r="32">
          <cell r="C32" t="str">
            <v>- Tinta Aquarela;</v>
          </cell>
        </row>
        <row r="33">
          <cell r="C33" t="str">
            <v xml:space="preserve">- Tinta Pintura a Dedo;
</v>
          </cell>
        </row>
        <row r="34">
          <cell r="C34" t="str">
            <v>- Transferidor;</v>
          </cell>
        </row>
      </sheetData>
      <sheetData sheetId="2" refreshError="1"/>
      <sheetData sheetId="3"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pc" refreshedDate="44452.674601041668" createdVersion="5" refreshedVersion="5" minRefreshableVersion="3" recordCount="200">
  <cacheSource type="worksheet">
    <worksheetSource ref="A12:AS212" sheet="Memorial descritivo-PAN"/>
  </cacheSource>
  <cacheFields count="39">
    <cacheField name="* Famíla" numFmtId="0">
      <sharedItems containsNonDate="0" containsString="0" containsBlank="1" containsNumber="1" containsInteger="1" minValue="1" maxValue="5" count="6">
        <m/>
        <n v="5" u="1"/>
        <n v="2" u="1"/>
        <n v="1" u="1"/>
        <n v="3" u="1"/>
        <n v="4" u="1"/>
      </sharedItems>
    </cacheField>
    <cacheField name="* Pai" numFmtId="0">
      <sharedItems containsNonDate="0" containsString="0" containsBlank="1"/>
    </cacheField>
    <cacheField name="* Escolha do pai" numFmtId="0">
      <sharedItems containsNonDate="0" containsString="0" containsBlank="1"/>
    </cacheField>
    <cacheField name="Itens_x000a_" numFmtId="0">
      <sharedItems containsNonDate="0" containsString="0" containsBlank="1"/>
    </cacheField>
    <cacheField name="Código de barras do produto" numFmtId="0">
      <sharedItems containsNonDate="0" containsString="0" containsBlank="1" containsNumber="1" containsInteger="1" minValue="1" maxValue="7908121158569" count="145">
        <m/>
        <n v="7898946073317" u="1"/>
        <n v="7898946075731" u="1"/>
        <n v="7908121114114" u="1"/>
        <n v="6200000102689" u="1"/>
        <n v="7898946072013" u="1"/>
        <n v="7898946073362" u="1"/>
        <n v="7898946075724" u="1"/>
        <n v="7908121130818" u="1"/>
        <n v="6200000042190" u="1"/>
        <n v="7898946073355" u="1"/>
        <n v="7898946072051" u="1"/>
        <n v="7908121114268" u="1"/>
        <n v="7898946072167" u="1"/>
        <n v="7898946072709" u="1"/>
        <n v="6200000042299" u="1"/>
        <n v="7898946072044" u="1"/>
        <n v="6200000044545" u="1"/>
        <n v="6200000102597" u="1"/>
        <n v="7908121112363" u="1"/>
        <n v="7898946072747" u="1"/>
        <n v="7908121114183" u="1"/>
        <n v="7908121114299" u="1"/>
        <n v="6200000117997" u="1"/>
        <n v="7898946075748" u="1"/>
        <n v="7908121114770" u="1"/>
        <n v="7908121135102" u="1"/>
        <n v="7898946074444" u="1"/>
        <n v="7908121114176" u="1"/>
        <n v="7908121115951" u="1"/>
        <n v="7898946073140" u="1"/>
        <n v="7908121154646" u="1"/>
        <n v="7908121114053" u="1"/>
        <n v="7898946075786" u="1"/>
        <n v="7908121115944" u="1"/>
        <n v="7898946043952" u="1"/>
        <n v="7898946073133" u="1"/>
        <n v="7898946075663" u="1"/>
        <n v="7908121115111" u="1"/>
        <n v="7908121115395" u="1"/>
        <n v="7908121115821" u="1"/>
        <n v="2" u="1"/>
        <n v="7898946052633" u="1"/>
        <n v="7898946076134" u="1"/>
        <n v="7898946043945" u="1"/>
        <n v="7908121115982" u="1"/>
        <n v="7898946075656" u="1"/>
        <n v="7898946072648" u="1"/>
        <n v="7908121112806" u="1"/>
        <n v="7908121114084" u="1"/>
        <n v="7898946075649" u="1"/>
        <n v="7898946075694" u="1"/>
        <n v="7908121130930" u="1"/>
        <n v="7898946041323" u="1"/>
        <n v="7898946075687" u="1"/>
        <n v="7908121130923" u="1"/>
        <n v="7898946076158" u="1"/>
        <n v="7908121112127" u="1"/>
        <n v="7898946043969" u="1"/>
        <n v="7908121130800" u="1"/>
        <n v="6200000118000" u="1"/>
        <n v="7908121130916" u="1"/>
        <n v="7908121115883" u="1"/>
        <n v="7908121130961" u="1"/>
        <n v="7908121157586" u="1"/>
        <n v="7898946072433" u="1"/>
        <n v="7908121130909" u="1"/>
        <n v="6200000102702" u="1"/>
        <n v="7898946071955" u="1"/>
        <n v="7898946072310" u="1"/>
        <n v="7908121111403" u="1"/>
        <n v="7908121130954" u="1"/>
        <n v="6200000051130" u="1"/>
        <n v="7898946072426" u="1"/>
        <n v="7898946073065" u="1"/>
        <n v="7898946074130" u="1"/>
        <n v="7908121158521" u="1"/>
        <n v="7908121130947" u="1"/>
        <n v="6200000051123" u="1"/>
        <n v="7898946072464" u="1"/>
        <n v="7908121158514" u="1"/>
        <n v="6200000112060" u="1"/>
        <n v="7908121115081" u="1"/>
        <n v="1" u="1"/>
        <n v="6200000051116" u="1"/>
        <n v="3" u="1"/>
        <n v="7908121130817" u="1"/>
        <n v="7908121158507" u="1"/>
        <n v="6200000112053" u="1"/>
        <n v="6200000118017" u="1"/>
        <n v="7908121110246" u="1"/>
        <n v="7908121130862" u="1"/>
        <n v="7908121158552" u="1"/>
        <n v="6200000042305" u="1"/>
        <n v="6200000051109" u="1"/>
        <n v="7898946076097" u="1"/>
        <n v="7908121135096" u="1"/>
        <n v="7898946074154" u="1"/>
        <n v="6200000102603" u="1"/>
        <n v="6200000112046" u="1"/>
        <n v="7908121130855" u="1"/>
        <n v="7908121158545" u="1"/>
        <n v="7898946072488" u="1"/>
        <n v="7908121130848" u="1"/>
        <n v="7908121158538" u="1"/>
        <n v="6200000102641" u="1"/>
        <n v="7908121116118" u="1"/>
        <n v="6200000102634" u="1"/>
        <n v="7908121130886" u="1"/>
        <n v="7898946071764" u="1"/>
        <n v="6200000102627" u="1"/>
        <n v="7908121114381" u="1"/>
        <n v="7908121130879" u="1"/>
        <n v="7908121158569" u="1"/>
        <n v="6200000102672" u="1"/>
        <n v="7898946072396" u="1"/>
        <n v="7908121114329" u="1"/>
        <n v="7908121116033" u="1"/>
        <n v="7908121130801" u="1"/>
        <n v="6200000042244" u="1"/>
        <n v="7898946075823" u="1"/>
        <n v="7908121111366" u="1"/>
        <n v="6200000051093" u="1"/>
        <n v="7898946072389" u="1"/>
        <n v="6200000041766" u="1"/>
        <n v="7898946071795" u="1"/>
        <n v="7898946072150" u="1"/>
        <n v="7898946075984" u="1"/>
        <n v="6200000102658" u="1"/>
        <n v="6200000051086" u="1"/>
        <n v="7898946074512" u="1"/>
        <n v="7898946075861" u="1"/>
        <n v="6200000063201" u="1"/>
        <n v="7898946071788" u="1"/>
        <n v="7908121112301" u="1"/>
        <n v="7908121145910" u="1"/>
        <n v="4" u="1"/>
        <n v="7898946075809" u="1"/>
        <n v="7908121114121" u="1"/>
        <n v="6200000102696" u="1"/>
        <n v="7898946072020" u="1"/>
        <n v="6200001025031" u="1"/>
        <n v="7898946072136" u="1"/>
        <n v="7898946074550" u="1"/>
        <n v="7908121145903" u="1"/>
      </sharedItems>
    </cacheField>
    <cacheField name="NCM_x000a_ (somente para certificação modelo 1b)" numFmtId="0">
      <sharedItems containsNonDate="0" containsString="0" containsBlank="1"/>
    </cacheField>
    <cacheField name="Referência comercial" numFmtId="0">
      <sharedItems containsNonDate="0" containsString="0" containsBlank="1" containsNumber="1" containsInteger="1" minValue="6" maxValue="9" count="5">
        <m/>
        <n v="6" u="1"/>
        <n v="7" u="1"/>
        <n v="8" u="1"/>
        <n v="9" u="1"/>
      </sharedItems>
    </cacheField>
    <cacheField name="Nome comercial " numFmtId="0">
      <sharedItems containsNonDate="0" containsString="0" containsBlank="1" containsNumber="1" containsInteger="1" minValue="1" maxValue="9" count="10">
        <m/>
        <n v="5" u="1"/>
        <n v="2" u="1"/>
        <n v="6" u="1"/>
        <n v="7" u="1"/>
        <n v="1" u="1"/>
        <n v="3" u="1"/>
        <n v="8" u="1"/>
        <n v="9" u="1"/>
        <n v="4" u="1"/>
      </sharedItems>
    </cacheField>
    <cacheField name="Quantidade _x000a_(somente para certificação modelo 1b)" numFmtId="0">
      <sharedItems containsNonDate="0" containsString="0" containsBlank="1"/>
    </cacheField>
    <cacheField name="Marca do fabricante/_x000a_importador" numFmtId="0">
      <sharedItems containsNonDate="0" containsBlank="1" count="21">
        <m/>
        <s v="G" u="1"/>
        <s v="Marca do fabricante/_x000a_importador" u="1"/>
        <s v="AAA" u="1"/>
        <s v="Noah_x000a_HAVAN CASA" u="1"/>
        <s v="FINECASA" u="1"/>
        <s v="AA" u="1"/>
        <s v="p3" u="1"/>
        <s v="p5" u="1"/>
        <s v="HAVAN CASA" u="1"/>
        <s v="A" u="1"/>
        <s v="Marca do fabricante/importador" u="1"/>
        <s v="AAAA" u="1"/>
        <s v="Jo1" u="1"/>
        <s v="p2" u="1"/>
        <s v="jo2" u="1"/>
        <s v="jo3" u="1"/>
        <s v="pp1" u="1"/>
        <s v="p4" u="1"/>
        <s v="jo4" u="1"/>
        <s v="jo5" u="1"/>
      </sharedItems>
    </cacheField>
    <cacheField name="Aplicação do produto" numFmtId="0">
      <sharedItems containsNonDate="0" containsBlank="1" count="15">
        <m/>
        <s v="HHH" u="1"/>
        <s v="Alumínio" u="1"/>
        <s v="Inox" u="1"/>
        <s v="Forno" u="1"/>
        <s v="Aplicação do produto" u="1"/>
        <s v="Fogão" u="1"/>
        <s v="Aço Carbono" u="1"/>
        <s v="H" u="1"/>
        <s v="ALUMINIO" u="1"/>
        <s v="D" u="1"/>
        <s v="Material do produto_x000a_" u="1"/>
        <s v="Fogão e forno" u="1"/>
        <s v="HHHH" u="1"/>
        <s v="HH" u="1"/>
      </sharedItems>
    </cacheField>
    <cacheField name="Material do corpo" numFmtId="0">
      <sharedItems containsNonDate="0" containsBlank="1" count="14">
        <m/>
        <s v="alumínio" u="1"/>
        <s v="DDD" u="1"/>
        <s v="DD" u="1"/>
        <s v="CORPO DO PRODUTO" u="1"/>
        <s v="Processo de fabricação_x000a_" u="1"/>
        <s v="H" u="1"/>
        <s v="aço" u="1"/>
        <s v="DDDD" u="1"/>
        <s v="Estampa" u="1"/>
        <s v="Material do corpo" u="1"/>
        <s v="D" u="1"/>
        <s v="Estampagem" u="1"/>
        <s v="Fundição" u="1"/>
      </sharedItems>
    </cacheField>
    <cacheField name="Processo de fabricação" numFmtId="0">
      <sharedItems containsNonDate="0" containsString="0" containsBlank="1"/>
    </cacheField>
    <cacheField name="Dimensões_x000a_Diâmetro, comprimento, largura, espessura, diagonal, profundidade" numFmtId="0">
      <sharedItems containsNonDate="0" containsBlank="1" count="15">
        <m/>
        <s v="la" u="1"/>
        <s v="Teflon" u="1"/>
        <s v="EEE" u="1"/>
        <s v="EE" u="1"/>
        <s v="xyz" u="1"/>
        <s v="E" u="1"/>
        <s v="Não possui antiaderente" u="1"/>
        <s v="J" u="1"/>
        <s v="EEEE" u="1"/>
        <s v="Tipo de Revestimento" u="1"/>
        <s v="F" u="1"/>
        <s v="CERAMICO" u="1"/>
        <s v="**" u="1"/>
        <s v="Dimensões_x000a_Diâmetro, comprimento, largura, espessura, diagonal, profundidade" u="1"/>
      </sharedItems>
    </cacheField>
    <cacheField name="Volume _x000a_(Litros)" numFmtId="0">
      <sharedItems containsNonDate="0" containsBlank="1" count="11">
        <m/>
        <s v="20L" u="1"/>
        <s v="22L" u="1"/>
        <s v="24L" u="1"/>
        <s v="11L" u="1"/>
        <s v="13L" u="1"/>
        <s v="21L" u="1"/>
        <s v="23L" u="1"/>
        <s v="10L" u="1"/>
        <s v="12L" u="1"/>
        <s v="14L" u="1"/>
      </sharedItems>
    </cacheField>
    <cacheField name="Pressão de trabalho_x000a_ (para panelas de pressão)" numFmtId="0">
      <sharedItems containsNonDate="0" containsString="0" containsBlank="1"/>
    </cacheField>
    <cacheField name="Tipo de revestimento _x000a_interno" numFmtId="0">
      <sharedItems containsNonDate="0" containsBlank="1" count="3">
        <m/>
        <s v="N/A" u="1"/>
        <s v="CERÂMICO" u="1"/>
      </sharedItems>
    </cacheField>
    <cacheField name="Tipo de revestimento _x000a_externo" numFmtId="0">
      <sharedItems containsNonDate="0" containsString="0" containsBlank="1"/>
    </cacheField>
    <cacheField name="Possui termodifusor no fundo_x000a_Sim / Não?" numFmtId="0">
      <sharedItems containsNonDate="0" containsString="0" containsBlank="1"/>
    </cacheField>
    <cacheField name="Possui alça e/ou cabo ?             " numFmtId="0">
      <sharedItems containsNonDate="0" containsString="0" containsBlank="1"/>
    </cacheField>
    <cacheField name="Material da alça" numFmtId="0">
      <sharedItems containsNonDate="0" containsString="0" containsBlank="1"/>
    </cacheField>
    <cacheField name="Fornecedor da alça" numFmtId="0">
      <sharedItems containsNonDate="0" containsString="0" containsBlank="1"/>
    </cacheField>
    <cacheField name="Sistema de fixação da alça no corpo" numFmtId="0">
      <sharedItems containsNonDate="0" containsString="0" containsBlank="1"/>
    </cacheField>
    <cacheField name="Dimensões da alça                                (se aplicável)" numFmtId="0">
      <sharedItems containsNonDate="0" containsString="0" containsBlank="1"/>
    </cacheField>
    <cacheField name="Material do cabo" numFmtId="0">
      <sharedItems containsNonDate="0" containsString="0" containsBlank="1"/>
    </cacheField>
    <cacheField name="Fornecedor do cabo" numFmtId="0">
      <sharedItems containsNonDate="0" containsString="0" containsBlank="1"/>
    </cacheField>
    <cacheField name="Sistema de fixação do cabo no corpo" numFmtId="0">
      <sharedItems containsNonDate="0" containsString="0" containsBlank="1"/>
    </cacheField>
    <cacheField name="Dimensões do cabo                                  (se aplicável)" numFmtId="0">
      <sharedItems containsNonDate="0" containsString="0" containsBlank="1"/>
    </cacheField>
    <cacheField name="Possui tampa: _x000a_Sim / Não?" numFmtId="0">
      <sharedItems containsNonDate="0" containsString="0" containsBlank="1"/>
    </cacheField>
    <cacheField name="Material da tampa" numFmtId="0">
      <sharedItems containsNonDate="0" containsString="0" containsBlank="1"/>
    </cacheField>
    <cacheField name="Processo de fabricação2" numFmtId="0">
      <sharedItems containsNonDate="0" containsString="0" containsBlank="1"/>
    </cacheField>
    <cacheField name="Dimensões da tampa                                  (se aplicável)" numFmtId="0">
      <sharedItems containsNonDate="0" containsString="0" containsBlank="1"/>
    </cacheField>
    <cacheField name="Possui pomel:_x000a_Sim / Não?" numFmtId="0">
      <sharedItems containsNonDate="0" containsString="0" containsBlank="1"/>
    </cacheField>
    <cacheField name="Material do pomel" numFmtId="0">
      <sharedItems containsNonDate="0" containsString="0" containsBlank="1"/>
    </cacheField>
    <cacheField name="Fornecedor do pomel" numFmtId="0">
      <sharedItems containsNonDate="0" containsString="0" containsBlank="1"/>
    </cacheField>
    <cacheField name="Sistema de fixação do pomel na tampa" numFmtId="0">
      <sharedItems containsNonDate="0" containsString="0" containsBlank="1"/>
    </cacheField>
    <cacheField name="Dimensões do pomel                                  (se aplicável)" numFmtId="0">
      <sharedItems containsNonDate="0" containsString="0" containsBlank="1"/>
    </cacheField>
    <cacheField name="Descrever o posicionamento da marcações no produto_x000a_(ex: fundo do corpo)" numFmtId="0">
      <sharedItems containsNonDate="0" containsString="0" containsBlank="1"/>
    </cacheField>
    <cacheField name="Foto simples para identificação do produto"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00">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r>
    <x v="0"/>
    <m/>
    <m/>
    <m/>
    <x v="0"/>
    <m/>
    <x v="0"/>
    <x v="0"/>
    <m/>
    <x v="0"/>
    <x v="0"/>
    <x v="0"/>
    <m/>
    <x v="0"/>
    <x v="0"/>
    <m/>
    <x v="0"/>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a dinâmica1" cacheId="0" applyNumberFormats="0" applyBorderFormats="0" applyFontFormats="0" applyPatternFormats="0" applyAlignmentFormats="0" applyWidthHeightFormats="1" dataCaption="Valores" updatedVersion="5" minRefreshableVersion="3" itemPrintTitles="1" createdVersion="6" indent="0" compact="0" compactData="0" multipleFieldFilters="0">
  <location ref="A3:I5" firstHeaderRow="1" firstDataRow="1" firstDataCol="9" rowPageCount="1" colPageCount="1"/>
  <pivotFields count="39">
    <pivotField axis="axisPage" compact="0" outline="0" showAll="0" defaultSubtotal="0">
      <items count="6">
        <item m="1" x="3"/>
        <item m="1" x="2"/>
        <item m="1" x="4"/>
        <item m="1" x="5"/>
        <item m="1" x="1"/>
        <item x="0"/>
      </items>
    </pivotField>
    <pivotField compact="0" outline="0" showAll="0" defaultSubtotal="0"/>
    <pivotField compact="0" outline="0" showAll="0" defaultSubtotal="0"/>
    <pivotField compact="0" outline="0" showAll="0" defaultSubtotal="0"/>
    <pivotField axis="axisRow" compact="0" numFmtId="1" outline="0" showAll="0" defaultSubtotal="0">
      <items count="145">
        <item m="1" x="60"/>
        <item m="1" x="23"/>
        <item m="1" x="89"/>
        <item m="1" x="64"/>
        <item m="1" x="17"/>
        <item m="1" x="113"/>
        <item m="1" x="92"/>
        <item m="1" x="101"/>
        <item m="1" x="104"/>
        <item m="1" x="76"/>
        <item m="1" x="80"/>
        <item m="1" x="87"/>
        <item m="1" x="53"/>
        <item m="1" x="95"/>
        <item m="1" x="38"/>
        <item m="1" x="59"/>
        <item m="1" x="42"/>
        <item m="1" x="86"/>
        <item m="1" x="118"/>
        <item m="1" x="8"/>
        <item m="1" x="69"/>
        <item m="1" x="123"/>
        <item m="1" x="115"/>
        <item m="1" x="68"/>
        <item m="1" x="5"/>
        <item m="1" x="140"/>
        <item m="1" x="73"/>
        <item m="1" x="16"/>
        <item m="1" x="65"/>
        <item m="1" x="11"/>
        <item m="1" x="27"/>
        <item m="1" x="130"/>
        <item m="1" x="143"/>
        <item m="1" x="134"/>
        <item m="1" x="19"/>
        <item m="1" x="50"/>
        <item m="1" x="46"/>
        <item m="1" x="37"/>
        <item m="1" x="54"/>
        <item m="1" x="51"/>
        <item m="1" x="138"/>
        <item m="1" x="7"/>
        <item m="1" x="2"/>
        <item m="1" x="21"/>
        <item m="1" x="24"/>
        <item m="1" x="32"/>
        <item m="1" x="49"/>
        <item m="1" x="33"/>
        <item m="1" x="3"/>
        <item m="1" x="137"/>
        <item m="1" x="120"/>
        <item m="1" x="28"/>
        <item m="1" x="131"/>
        <item m="1" x="12"/>
        <item m="1" x="22"/>
        <item m="1" x="116"/>
        <item m="1" x="111"/>
        <item m="1" x="43"/>
        <item m="1" x="56"/>
        <item m="1" x="25"/>
        <item m="1" x="82"/>
        <item m="1" x="9"/>
        <item m="1" x="119"/>
        <item m="1" x="15"/>
        <item m="1" x="93"/>
        <item m="1" x="144"/>
        <item m="1" x="135"/>
        <item m="1" x="103"/>
        <item m="1" x="100"/>
        <item m="1" x="91"/>
        <item m="1" x="112"/>
        <item m="1" x="108"/>
        <item m="1" x="66"/>
        <item m="1" x="61"/>
        <item m="1" x="55"/>
        <item m="1" x="52"/>
        <item m="1" x="77"/>
        <item m="1" x="71"/>
        <item m="1" x="63"/>
        <item m="1" x="129"/>
        <item m="1" x="122"/>
        <item m="1" x="78"/>
        <item m="1" x="72"/>
        <item m="1" x="94"/>
        <item m="1" x="84"/>
        <item m="1" x="99"/>
        <item m="1" x="127"/>
        <item m="1" x="48"/>
        <item m="1" x="34"/>
        <item m="1" x="29"/>
        <item m="1" x="45"/>
        <item m="1" x="117"/>
        <item m="1" x="106"/>
        <item m="1" x="39"/>
        <item m="1" x="141"/>
        <item m="1" x="98"/>
        <item m="1" x="128"/>
        <item m="1" x="67"/>
        <item m="1" x="62"/>
        <item m="1" x="40"/>
        <item m="1" x="124"/>
        <item m="1" x="44"/>
        <item m="1" x="35"/>
        <item m="1" x="58"/>
        <item m="1" x="31"/>
        <item m="1" x="96"/>
        <item m="1" x="26"/>
        <item m="1" x="6"/>
        <item m="1" x="1"/>
        <item m="1" x="10"/>
        <item m="1" x="132"/>
        <item m="1" x="20"/>
        <item m="1" x="30"/>
        <item m="1" x="142"/>
        <item m="1" x="126"/>
        <item m="1" x="13"/>
        <item m="1" x="109"/>
        <item m="1" x="133"/>
        <item m="1" x="125"/>
        <item m="1" x="79"/>
        <item m="1" x="102"/>
        <item m="1" x="47"/>
        <item m="1" x="74"/>
        <item m="1" x="36"/>
        <item m="1" x="75"/>
        <item m="1" x="90"/>
        <item m="1" x="14"/>
        <item m="1" x="97"/>
        <item m="1" x="121"/>
        <item m="1" x="70"/>
        <item m="1" x="88"/>
        <item m="1" x="81"/>
        <item m="1" x="57"/>
        <item m="1" x="105"/>
        <item m="1" x="18"/>
        <item m="1" x="110"/>
        <item m="1" x="107"/>
        <item m="1" x="114"/>
        <item m="1" x="4"/>
        <item m="1" x="139"/>
        <item m="1" x="83"/>
        <item m="1" x="41"/>
        <item m="1" x="85"/>
        <item m="1" x="136"/>
        <item x="0"/>
      </items>
      <extLst>
        <ext xmlns:x14="http://schemas.microsoft.com/office/spreadsheetml/2009/9/main" uri="{2946ED86-A175-432a-8AC1-64E0C546D7DE}">
          <x14:pivotField fillDownLabels="1"/>
        </ext>
      </extLst>
    </pivotField>
    <pivotField compact="0" outline="0" showAll="0" defaultSubtotal="0"/>
    <pivotField axis="axisRow" compact="0" outline="0" showAll="0" defaultSubtotal="0">
      <items count="5">
        <item x="0"/>
        <item m="1" x="2"/>
        <item m="1" x="4"/>
        <item m="1" x="3"/>
        <item m="1" x="1"/>
      </items>
    </pivotField>
    <pivotField axis="axisRow" compact="0" outline="0" showAll="0" defaultSubtotal="0">
      <items count="10">
        <item m="1" x="5"/>
        <item m="1" x="2"/>
        <item m="1" x="6"/>
        <item m="1" x="9"/>
        <item m="1" x="1"/>
        <item m="1" x="3"/>
        <item m="1" x="4"/>
        <item m="1" x="7"/>
        <item m="1" x="8"/>
        <item x="0"/>
      </items>
      <extLst>
        <ext xmlns:x14="http://schemas.microsoft.com/office/spreadsheetml/2009/9/main" uri="{2946ED86-A175-432a-8AC1-64E0C546D7DE}">
          <x14:pivotField fillDownLabels="1"/>
        </ext>
      </extLst>
    </pivotField>
    <pivotField compact="0" outline="0" showAll="0" defaultSubtotal="0"/>
    <pivotField name="Marca do fabricante/" axis="axisRow" compact="0" outline="0" showAll="0" defaultSubtotal="0">
      <items count="21">
        <item m="1" x="10"/>
        <item m="1" x="5"/>
        <item m="1" x="9"/>
        <item m="1" x="2"/>
        <item m="1" x="11"/>
        <item m="1" x="4"/>
        <item x="0"/>
        <item m="1" x="6"/>
        <item m="1" x="3"/>
        <item m="1" x="12"/>
        <item m="1" x="1"/>
        <item m="1" x="13"/>
        <item m="1" x="15"/>
        <item m="1" x="16"/>
        <item m="1" x="19"/>
        <item m="1" x="20"/>
        <item m="1" x="17"/>
        <item m="1" x="14"/>
        <item m="1" x="7"/>
        <item m="1" x="18"/>
        <item m="1" x="8"/>
      </items>
      <extLst>
        <ext xmlns:x14="http://schemas.microsoft.com/office/spreadsheetml/2009/9/main" uri="{2946ED86-A175-432a-8AC1-64E0C546D7DE}">
          <x14:pivotField fillDownLabels="1"/>
        </ext>
      </extLst>
    </pivotField>
    <pivotField axis="axisRow" compact="0" outline="0" showAll="0" defaultSubtotal="0">
      <items count="15">
        <item m="1" x="7"/>
        <item m="1" x="9"/>
        <item m="1" x="2"/>
        <item m="1" x="5"/>
        <item m="1" x="10"/>
        <item m="1" x="8"/>
        <item m="1" x="3"/>
        <item m="1" x="11"/>
        <item x="0"/>
        <item m="1" x="14"/>
        <item m="1" x="1"/>
        <item m="1" x="13"/>
        <item m="1" x="6"/>
        <item m="1" x="4"/>
        <item m="1" x="12"/>
      </items>
    </pivotField>
    <pivotField axis="axisRow" compact="0" outline="0" showAll="0" defaultSubtotal="0">
      <items count="14">
        <item m="1" x="4"/>
        <item m="1" x="11"/>
        <item m="1" x="9"/>
        <item m="1" x="12"/>
        <item m="1" x="13"/>
        <item m="1" x="10"/>
        <item m="1" x="5"/>
        <item m="1" x="3"/>
        <item m="1" x="2"/>
        <item m="1" x="8"/>
        <item x="0"/>
        <item m="1" x="6"/>
        <item m="1" x="1"/>
        <item m="1" x="7"/>
      </items>
    </pivotField>
    <pivotField compact="0" outline="0" showAll="0" defaultSubtotal="0"/>
    <pivotField axis="axisRow" compact="0" outline="0" showAll="0" defaultSubtotal="0">
      <items count="15">
        <item m="1" x="13"/>
        <item m="1" x="12"/>
        <item m="1" x="14"/>
        <item m="1" x="6"/>
        <item m="1" x="11"/>
        <item m="1" x="7"/>
        <item m="1" x="2"/>
        <item m="1" x="10"/>
        <item x="0"/>
        <item m="1" x="4"/>
        <item m="1" x="3"/>
        <item m="1" x="9"/>
        <item m="1" x="8"/>
        <item m="1" x="5"/>
        <item m="1" x="1"/>
      </items>
    </pivotField>
    <pivotField axis="axisRow" compact="0" outline="0" showAll="0" defaultSubtotal="0">
      <items count="11">
        <item m="1" x="8"/>
        <item m="1" x="4"/>
        <item m="1" x="9"/>
        <item m="1" x="5"/>
        <item m="1" x="10"/>
        <item m="1" x="1"/>
        <item m="1" x="6"/>
        <item m="1" x="2"/>
        <item m="1" x="7"/>
        <item m="1" x="3"/>
        <item x="0"/>
      </items>
    </pivotField>
    <pivotField compact="0" outline="0" showAll="0" defaultSubtotal="0"/>
    <pivotField axis="axisRow" compact="0" outline="0" showAll="0" defaultSubtotal="0">
      <items count="3">
        <item m="1" x="2"/>
        <item m="1" x="1"/>
        <item x="0"/>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9">
    <field x="9"/>
    <field x="7"/>
    <field x="6"/>
    <field x="11"/>
    <field x="13"/>
    <field x="16"/>
    <field x="14"/>
    <field x="10"/>
    <field x="4"/>
  </rowFields>
  <rowItems count="2">
    <i>
      <x v="6"/>
      <x v="9"/>
      <x/>
      <x v="10"/>
      <x v="8"/>
      <x v="2"/>
      <x v="10"/>
      <x v="8"/>
      <x v="144"/>
    </i>
    <i t="grand">
      <x/>
    </i>
  </rowItems>
  <colItems count="1">
    <i/>
  </colItems>
  <pageFields count="1">
    <pageField fld="0" hier="-1"/>
  </pageFields>
  <formats count="23">
    <format dxfId="877">
      <pivotArea field="7" type="button" dataOnly="0" labelOnly="1" outline="0" axis="axisRow" fieldPosition="1"/>
    </format>
    <format dxfId="876">
      <pivotArea field="6" type="button" dataOnly="0" labelOnly="1" outline="0" axis="axisRow" fieldPosition="2"/>
    </format>
    <format dxfId="875">
      <pivotArea field="4" type="button" dataOnly="0" labelOnly="1" outline="0" axis="axisRow" fieldPosition="8"/>
    </format>
    <format dxfId="874">
      <pivotArea type="all" dataOnly="0" outline="0" fieldPosition="0"/>
    </format>
    <format dxfId="873">
      <pivotArea field="9" type="button" dataOnly="0" labelOnly="1" outline="0" axis="axisRow" fieldPosition="0"/>
    </format>
    <format dxfId="872">
      <pivotArea field="7" type="button" dataOnly="0" labelOnly="1" outline="0" axis="axisRow" fieldPosition="1"/>
    </format>
    <format dxfId="871">
      <pivotArea field="6" type="button" dataOnly="0" labelOnly="1" outline="0" axis="axisRow" fieldPosition="2"/>
    </format>
    <format dxfId="870">
      <pivotArea field="11" type="button" dataOnly="0" labelOnly="1" outline="0" axis="axisRow" fieldPosition="3"/>
    </format>
    <format dxfId="869">
      <pivotArea field="13" type="button" dataOnly="0" labelOnly="1" outline="0" axis="axisRow" fieldPosition="4"/>
    </format>
    <format dxfId="868">
      <pivotArea field="10" type="button" dataOnly="0" labelOnly="1" outline="0" axis="axisRow" fieldPosition="7"/>
    </format>
    <format dxfId="867">
      <pivotArea field="4" type="button" dataOnly="0" labelOnly="1" outline="0" axis="axisRow" fieldPosition="8"/>
    </format>
    <format dxfId="866">
      <pivotArea dataOnly="0" labelOnly="1" outline="0" fieldPosition="0">
        <references count="1">
          <reference field="9" count="0"/>
        </references>
      </pivotArea>
    </format>
    <format dxfId="865">
      <pivotArea dataOnly="0" labelOnly="1" grandRow="1" outline="0" fieldPosition="0"/>
    </format>
    <format dxfId="864">
      <pivotArea type="all" dataOnly="0" outline="0" fieldPosition="0"/>
    </format>
    <format dxfId="863">
      <pivotArea field="9" type="button" dataOnly="0" labelOnly="1" outline="0" axis="axisRow" fieldPosition="0"/>
    </format>
    <format dxfId="862">
      <pivotArea field="7" type="button" dataOnly="0" labelOnly="1" outline="0" axis="axisRow" fieldPosition="1"/>
    </format>
    <format dxfId="861">
      <pivotArea field="6" type="button" dataOnly="0" labelOnly="1" outline="0" axis="axisRow" fieldPosition="2"/>
    </format>
    <format dxfId="860">
      <pivotArea field="11" type="button" dataOnly="0" labelOnly="1" outline="0" axis="axisRow" fieldPosition="3"/>
    </format>
    <format dxfId="859">
      <pivotArea field="13" type="button" dataOnly="0" labelOnly="1" outline="0" axis="axisRow" fieldPosition="4"/>
    </format>
    <format dxfId="858">
      <pivotArea field="10" type="button" dataOnly="0" labelOnly="1" outline="0" axis="axisRow" fieldPosition="7"/>
    </format>
    <format dxfId="857">
      <pivotArea field="4" type="button" dataOnly="0" labelOnly="1" outline="0" axis="axisRow" fieldPosition="8"/>
    </format>
    <format dxfId="856">
      <pivotArea dataOnly="0" labelOnly="1" outline="0" fieldPosition="0">
        <references count="1">
          <reference field="9" count="0"/>
        </references>
      </pivotArea>
    </format>
    <format dxfId="855">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a:noFill/>
      </a:spPr>
      <a:bodyPr vertOverflow="clip" horzOverflow="clip" wrap="none" rtlCol="0" anchor="t">
        <a:noAutofit/>
      </a:bodyPr>
      <a:lstStyle>
        <a:defPPr marL="0" marR="0" indent="0" algn="r" defTabSz="914400" eaLnBrk="1" fontAlgn="auto" latinLnBrk="0" hangingPunct="1">
          <a:lnSpc>
            <a:spcPct val="100000"/>
          </a:lnSpc>
          <a:spcBef>
            <a:spcPts val="0"/>
          </a:spcBef>
          <a:spcAft>
            <a:spcPts val="0"/>
          </a:spcAft>
          <a:buClrTx/>
          <a:buSzTx/>
          <a:buFontTx/>
          <a:buNone/>
          <a:tabLst/>
          <a:defRPr kumimoji="0" sz="900" b="1" i="1" u="none" strike="noStrike" kern="0" cap="none" spc="0" normalizeH="0" baseline="0" noProof="0">
            <a:ln>
              <a:noFill/>
            </a:ln>
            <a:solidFill>
              <a:prstClr val="black"/>
            </a:solidFill>
            <a:effectLst/>
            <a:uLnTx/>
            <a:uFillTx/>
            <a:latin typeface="+mn-lt"/>
            <a:ea typeface="+mn-ea"/>
            <a:cs typeface="+mn-cs"/>
          </a:defRPr>
        </a:defPPr>
      </a:lstStyle>
      <a:style>
        <a:lnRef idx="0">
          <a:scrgbClr r="0" g="0" b="0"/>
        </a:lnRef>
        <a:fillRef idx="0">
          <a:scrgbClr r="0" g="0" b="0"/>
        </a:fillRef>
        <a:effectRef idx="0">
          <a:scrgbClr r="0" g="0" b="0"/>
        </a:effectRef>
        <a:fontRef idx="minor">
          <a:schemeClr val="tx1"/>
        </a:fontRef>
      </a:style>
    </a:tx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6.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7.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8.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9.x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E196"/>
  <sheetViews>
    <sheetView zoomScaleNormal="100" workbookViewId="0">
      <pane xSplit="4" ySplit="1" topLeftCell="E2" activePane="bottomRight" state="frozen"/>
      <selection activeCell="A33" sqref="A33:S46"/>
      <selection pane="topRight" activeCell="A33" sqref="A33:S46"/>
      <selection pane="bottomLeft" activeCell="A33" sqref="A33:S46"/>
      <selection pane="bottomRight" activeCell="A33" sqref="A33:S46"/>
    </sheetView>
  </sheetViews>
  <sheetFormatPr defaultColWidth="9" defaultRowHeight="12.75"/>
  <cols>
    <col min="1" max="1" width="62.140625" style="33" customWidth="1"/>
    <col min="2" max="2" width="21.7109375" style="33" customWidth="1"/>
    <col min="3" max="3" width="71" style="33" customWidth="1"/>
    <col min="4" max="4" width="10.42578125" style="33" customWidth="1"/>
    <col min="5" max="16384" width="9" style="33"/>
  </cols>
  <sheetData>
    <row r="1" spans="1:4" s="29" customFormat="1">
      <c r="A1" s="28" t="s">
        <v>12</v>
      </c>
      <c r="B1" s="28" t="s">
        <v>6</v>
      </c>
      <c r="C1" s="28" t="s">
        <v>7</v>
      </c>
      <c r="D1" s="28" t="s">
        <v>11</v>
      </c>
    </row>
    <row r="2" spans="1:4" s="29" customFormat="1">
      <c r="A2" s="36" t="s">
        <v>604</v>
      </c>
    </row>
    <row r="3" spans="1:4" s="29" customFormat="1" hidden="1">
      <c r="A3" s="12" t="s">
        <v>27</v>
      </c>
      <c r="B3" s="12" t="s">
        <v>28</v>
      </c>
      <c r="C3" s="12" t="s">
        <v>166</v>
      </c>
      <c r="D3" s="12" t="s">
        <v>29</v>
      </c>
    </row>
    <row r="4" spans="1:4" s="29" customFormat="1" hidden="1">
      <c r="A4" s="12" t="s">
        <v>30</v>
      </c>
      <c r="B4" s="12" t="s">
        <v>31</v>
      </c>
      <c r="C4" s="12" t="s">
        <v>32</v>
      </c>
      <c r="D4" s="12" t="s">
        <v>33</v>
      </c>
    </row>
    <row r="5" spans="1:4" s="29" customFormat="1" ht="25.5" hidden="1">
      <c r="A5" s="12" t="s">
        <v>34</v>
      </c>
      <c r="B5" s="12" t="s">
        <v>35</v>
      </c>
      <c r="C5" s="12" t="s">
        <v>63</v>
      </c>
      <c r="D5" s="12" t="s">
        <v>36</v>
      </c>
    </row>
    <row r="6" spans="1:4" s="29" customFormat="1" ht="25.5" hidden="1">
      <c r="A6" s="12" t="s">
        <v>24</v>
      </c>
      <c r="B6" s="12" t="s">
        <v>25</v>
      </c>
      <c r="C6" s="12" t="s">
        <v>165</v>
      </c>
      <c r="D6" s="12" t="s">
        <v>26</v>
      </c>
    </row>
    <row r="7" spans="1:4" s="29" customFormat="1" ht="25.5" hidden="1">
      <c r="A7" s="12" t="s">
        <v>37</v>
      </c>
      <c r="B7" s="12" t="s">
        <v>38</v>
      </c>
      <c r="C7" s="12" t="s">
        <v>39</v>
      </c>
      <c r="D7" s="12" t="s">
        <v>40</v>
      </c>
    </row>
    <row r="8" spans="1:4" s="29" customFormat="1" ht="25.5" hidden="1">
      <c r="A8" s="12" t="s">
        <v>41</v>
      </c>
      <c r="B8" s="12" t="s">
        <v>42</v>
      </c>
      <c r="C8" s="12" t="s">
        <v>43</v>
      </c>
      <c r="D8" s="12" t="s">
        <v>44</v>
      </c>
    </row>
    <row r="9" spans="1:4" s="29" customFormat="1" ht="25.5" hidden="1">
      <c r="A9" s="12" t="s">
        <v>45</v>
      </c>
      <c r="B9" s="12" t="s">
        <v>46</v>
      </c>
      <c r="C9" s="12" t="s">
        <v>47</v>
      </c>
      <c r="D9" s="12" t="s">
        <v>48</v>
      </c>
    </row>
    <row r="10" spans="1:4" s="29" customFormat="1" hidden="1">
      <c r="A10" s="12" t="s">
        <v>22</v>
      </c>
      <c r="B10" s="12" t="s">
        <v>15</v>
      </c>
      <c r="C10" s="12" t="s">
        <v>167</v>
      </c>
      <c r="D10" s="12" t="s">
        <v>16</v>
      </c>
    </row>
    <row r="11" spans="1:4" s="29" customFormat="1" hidden="1">
      <c r="A11" s="12" t="s">
        <v>49</v>
      </c>
      <c r="B11" s="12" t="s">
        <v>50</v>
      </c>
      <c r="C11" s="12" t="s">
        <v>51</v>
      </c>
      <c r="D11" s="12" t="s">
        <v>52</v>
      </c>
    </row>
    <row r="12" spans="1:4" s="29" customFormat="1" hidden="1">
      <c r="A12" s="12" t="s">
        <v>53</v>
      </c>
      <c r="B12" s="12" t="s">
        <v>54</v>
      </c>
      <c r="C12" s="12" t="s">
        <v>55</v>
      </c>
      <c r="D12" s="12" t="s">
        <v>56</v>
      </c>
    </row>
    <row r="13" spans="1:4" s="29" customFormat="1" hidden="1">
      <c r="A13" s="12" t="s">
        <v>57</v>
      </c>
      <c r="B13" s="12" t="s">
        <v>58</v>
      </c>
      <c r="C13" s="12" t="s">
        <v>168</v>
      </c>
      <c r="D13" s="12" t="s">
        <v>59</v>
      </c>
    </row>
    <row r="14" spans="1:4" s="29" customFormat="1" hidden="1">
      <c r="A14" s="12" t="s">
        <v>60</v>
      </c>
      <c r="B14" s="12" t="s">
        <v>61</v>
      </c>
      <c r="C14" s="12" t="s">
        <v>169</v>
      </c>
      <c r="D14" s="12" t="s">
        <v>62</v>
      </c>
    </row>
    <row r="15" spans="1:4" s="29" customFormat="1" ht="25.5" hidden="1">
      <c r="A15" s="12" t="s">
        <v>64</v>
      </c>
      <c r="B15" s="12" t="s">
        <v>65</v>
      </c>
      <c r="C15" s="12" t="s">
        <v>170</v>
      </c>
      <c r="D15" s="12" t="s">
        <v>66</v>
      </c>
    </row>
    <row r="16" spans="1:4" s="29" customFormat="1" ht="25.5" hidden="1">
      <c r="A16" s="12" t="s">
        <v>171</v>
      </c>
      <c r="B16" s="12" t="s">
        <v>67</v>
      </c>
      <c r="C16" s="12" t="s">
        <v>68</v>
      </c>
      <c r="D16" s="12" t="s">
        <v>69</v>
      </c>
    </row>
    <row r="17" spans="1:5" s="29" customFormat="1" ht="25.5" hidden="1">
      <c r="A17" s="12" t="s">
        <v>172</v>
      </c>
      <c r="B17" s="12" t="s">
        <v>70</v>
      </c>
      <c r="C17" s="12" t="s">
        <v>173</v>
      </c>
      <c r="D17" s="12" t="s">
        <v>71</v>
      </c>
      <c r="E17" s="12"/>
    </row>
    <row r="18" spans="1:5" s="29" customFormat="1" hidden="1">
      <c r="A18" s="12" t="s">
        <v>72</v>
      </c>
      <c r="B18" s="12" t="s">
        <v>73</v>
      </c>
      <c r="C18" s="12" t="s">
        <v>74</v>
      </c>
      <c r="D18" s="12" t="s">
        <v>75</v>
      </c>
    </row>
    <row r="19" spans="1:5" s="29" customFormat="1" hidden="1">
      <c r="A19" s="12" t="s">
        <v>174</v>
      </c>
      <c r="B19" s="12" t="s">
        <v>76</v>
      </c>
      <c r="C19" s="12" t="s">
        <v>175</v>
      </c>
      <c r="D19" s="12" t="s">
        <v>77</v>
      </c>
    </row>
    <row r="20" spans="1:5" s="29" customFormat="1" hidden="1">
      <c r="A20" s="12" t="s">
        <v>176</v>
      </c>
      <c r="B20" s="12" t="s">
        <v>78</v>
      </c>
      <c r="C20" s="12" t="s">
        <v>177</v>
      </c>
      <c r="D20" s="12" t="s">
        <v>79</v>
      </c>
    </row>
    <row r="21" spans="1:5" s="29" customFormat="1" ht="25.5" hidden="1">
      <c r="A21" s="12" t="s">
        <v>80</v>
      </c>
      <c r="B21" s="12" t="s">
        <v>81</v>
      </c>
      <c r="C21" s="12" t="s">
        <v>178</v>
      </c>
      <c r="D21" s="12" t="s">
        <v>82</v>
      </c>
    </row>
    <row r="22" spans="1:5" s="29" customFormat="1" hidden="1">
      <c r="A22" s="12" t="s">
        <v>179</v>
      </c>
      <c r="B22" s="12" t="s">
        <v>83</v>
      </c>
      <c r="C22" s="12" t="s">
        <v>180</v>
      </c>
      <c r="D22" s="12" t="s">
        <v>84</v>
      </c>
    </row>
    <row r="23" spans="1:5" s="29" customFormat="1" hidden="1">
      <c r="A23" s="12" t="s">
        <v>181</v>
      </c>
      <c r="B23" s="12" t="s">
        <v>85</v>
      </c>
      <c r="C23" s="12" t="s">
        <v>182</v>
      </c>
      <c r="D23" s="12" t="s">
        <v>86</v>
      </c>
    </row>
    <row r="24" spans="1:5" s="29" customFormat="1" hidden="1">
      <c r="A24" s="12" t="s">
        <v>183</v>
      </c>
      <c r="B24" s="12" t="s">
        <v>87</v>
      </c>
      <c r="C24" s="12" t="s">
        <v>184</v>
      </c>
      <c r="D24" s="12" t="s">
        <v>88</v>
      </c>
    </row>
    <row r="25" spans="1:5" s="29" customFormat="1" hidden="1">
      <c r="A25" s="12" t="s">
        <v>89</v>
      </c>
      <c r="B25" s="12" t="s">
        <v>90</v>
      </c>
      <c r="C25" s="26" t="s">
        <v>91</v>
      </c>
      <c r="D25" s="12" t="s">
        <v>92</v>
      </c>
    </row>
    <row r="26" spans="1:5" s="29" customFormat="1" ht="25.5" hidden="1">
      <c r="A26" s="12" t="s">
        <v>96</v>
      </c>
      <c r="B26" s="12" t="s">
        <v>97</v>
      </c>
      <c r="C26" s="12" t="s">
        <v>185</v>
      </c>
      <c r="D26" s="12" t="s">
        <v>98</v>
      </c>
    </row>
    <row r="27" spans="1:5" s="29" customFormat="1" ht="25.5" hidden="1">
      <c r="A27" s="12" t="s">
        <v>93</v>
      </c>
      <c r="B27" s="12" t="s">
        <v>94</v>
      </c>
      <c r="C27" s="12" t="s">
        <v>186</v>
      </c>
      <c r="D27" s="12" t="s">
        <v>95</v>
      </c>
    </row>
    <row r="28" spans="1:5" s="29" customFormat="1" ht="25.5" hidden="1">
      <c r="A28" s="12" t="s">
        <v>99</v>
      </c>
      <c r="B28" s="12" t="s">
        <v>100</v>
      </c>
      <c r="C28" s="12" t="s">
        <v>187</v>
      </c>
      <c r="D28" s="12" t="s">
        <v>101</v>
      </c>
    </row>
    <row r="29" spans="1:5" s="29" customFormat="1" hidden="1">
      <c r="A29" s="12" t="s">
        <v>188</v>
      </c>
      <c r="B29" s="12" t="s">
        <v>102</v>
      </c>
      <c r="C29" s="12" t="s">
        <v>189</v>
      </c>
      <c r="D29" s="12" t="s">
        <v>103</v>
      </c>
    </row>
    <row r="30" spans="1:5" s="29" customFormat="1" ht="25.5" hidden="1">
      <c r="A30" s="12" t="s">
        <v>104</v>
      </c>
      <c r="B30" s="12" t="s">
        <v>105</v>
      </c>
      <c r="C30" s="12" t="s">
        <v>190</v>
      </c>
      <c r="D30" s="12" t="s">
        <v>106</v>
      </c>
    </row>
    <row r="31" spans="1:5" s="29" customFormat="1" ht="25.5" hidden="1">
      <c r="A31" s="12" t="s">
        <v>191</v>
      </c>
      <c r="B31" s="12" t="s">
        <v>107</v>
      </c>
      <c r="C31" s="30" t="s">
        <v>580</v>
      </c>
      <c r="D31" s="12" t="s">
        <v>108</v>
      </c>
    </row>
    <row r="32" spans="1:5" s="29" customFormat="1" hidden="1">
      <c r="A32" s="12" t="s">
        <v>192</v>
      </c>
      <c r="B32" s="12" t="s">
        <v>109</v>
      </c>
      <c r="C32" s="12" t="s">
        <v>193</v>
      </c>
      <c r="D32" s="12" t="s">
        <v>110</v>
      </c>
    </row>
    <row r="33" spans="1:4" s="29" customFormat="1" hidden="1">
      <c r="A33" s="12" t="s">
        <v>111</v>
      </c>
      <c r="B33" s="12" t="s">
        <v>112</v>
      </c>
      <c r="C33" s="12" t="s">
        <v>113</v>
      </c>
      <c r="D33" s="12" t="s">
        <v>114</v>
      </c>
    </row>
    <row r="34" spans="1:4" s="29" customFormat="1" hidden="1">
      <c r="A34" s="12" t="s">
        <v>194</v>
      </c>
      <c r="B34" s="12" t="s">
        <v>115</v>
      </c>
      <c r="C34" s="12" t="s">
        <v>195</v>
      </c>
      <c r="D34" s="12" t="s">
        <v>116</v>
      </c>
    </row>
    <row r="35" spans="1:4" s="29" customFormat="1" ht="25.5" hidden="1">
      <c r="A35" s="12" t="s">
        <v>206</v>
      </c>
      <c r="B35" s="12" t="s">
        <v>117</v>
      </c>
      <c r="C35" s="12" t="s">
        <v>118</v>
      </c>
      <c r="D35" s="12" t="s">
        <v>119</v>
      </c>
    </row>
    <row r="36" spans="1:4" s="29" customFormat="1" hidden="1">
      <c r="A36" s="12" t="s">
        <v>120</v>
      </c>
      <c r="B36" s="12" t="s">
        <v>121</v>
      </c>
      <c r="C36" s="12" t="s">
        <v>196</v>
      </c>
      <c r="D36" s="12" t="s">
        <v>122</v>
      </c>
    </row>
    <row r="37" spans="1:4" s="29" customFormat="1" ht="25.5" hidden="1">
      <c r="A37" s="12" t="s">
        <v>197</v>
      </c>
      <c r="B37" s="12" t="s">
        <v>123</v>
      </c>
      <c r="C37" s="12" t="s">
        <v>124</v>
      </c>
      <c r="D37" s="12" t="s">
        <v>125</v>
      </c>
    </row>
    <row r="38" spans="1:4" s="29" customFormat="1" ht="25.5" hidden="1">
      <c r="A38" s="12" t="s">
        <v>126</v>
      </c>
      <c r="B38" s="12" t="s">
        <v>127</v>
      </c>
      <c r="C38" s="12" t="s">
        <v>128</v>
      </c>
      <c r="D38" s="12" t="s">
        <v>129</v>
      </c>
    </row>
    <row r="39" spans="1:4" s="29" customFormat="1" ht="25.5" hidden="1">
      <c r="A39" s="12" t="s">
        <v>130</v>
      </c>
      <c r="B39" s="12" t="s">
        <v>131</v>
      </c>
      <c r="C39" s="12" t="s">
        <v>198</v>
      </c>
      <c r="D39" s="12" t="s">
        <v>132</v>
      </c>
    </row>
    <row r="40" spans="1:4" s="29" customFormat="1" hidden="1">
      <c r="A40" s="12" t="s">
        <v>133</v>
      </c>
      <c r="B40" s="12" t="s">
        <v>134</v>
      </c>
      <c r="C40" s="12" t="s">
        <v>199</v>
      </c>
      <c r="D40" s="12" t="s">
        <v>135</v>
      </c>
    </row>
    <row r="41" spans="1:4" s="29" customFormat="1" ht="25.5" hidden="1">
      <c r="A41" s="12" t="s">
        <v>200</v>
      </c>
      <c r="B41" s="12" t="s">
        <v>136</v>
      </c>
      <c r="C41" s="12" t="s">
        <v>201</v>
      </c>
      <c r="D41" s="12" t="s">
        <v>137</v>
      </c>
    </row>
    <row r="42" spans="1:4" s="29" customFormat="1" ht="25.5" hidden="1">
      <c r="A42" s="12" t="s">
        <v>138</v>
      </c>
      <c r="B42" s="12" t="s">
        <v>139</v>
      </c>
      <c r="C42" s="12" t="s">
        <v>140</v>
      </c>
      <c r="D42" s="12" t="s">
        <v>141</v>
      </c>
    </row>
    <row r="43" spans="1:4" s="29" customFormat="1" ht="25.5" hidden="1">
      <c r="A43" s="12" t="s">
        <v>142</v>
      </c>
      <c r="B43" s="12" t="s">
        <v>143</v>
      </c>
      <c r="C43" s="12" t="s">
        <v>144</v>
      </c>
      <c r="D43" s="12" t="s">
        <v>145</v>
      </c>
    </row>
    <row r="44" spans="1:4" s="29" customFormat="1" ht="25.5" hidden="1">
      <c r="A44" s="12" t="s">
        <v>146</v>
      </c>
      <c r="B44" s="12" t="s">
        <v>147</v>
      </c>
      <c r="C44" s="12" t="s">
        <v>148</v>
      </c>
      <c r="D44" s="12" t="s">
        <v>149</v>
      </c>
    </row>
    <row r="45" spans="1:4" s="29" customFormat="1" hidden="1">
      <c r="A45" s="12" t="s">
        <v>150</v>
      </c>
      <c r="B45" s="12" t="s">
        <v>151</v>
      </c>
      <c r="C45" s="12" t="s">
        <v>202</v>
      </c>
      <c r="D45" s="12" t="s">
        <v>152</v>
      </c>
    </row>
    <row r="46" spans="1:4" s="29" customFormat="1" ht="25.5" hidden="1">
      <c r="A46" s="12" t="s">
        <v>153</v>
      </c>
      <c r="B46" s="12" t="s">
        <v>154</v>
      </c>
      <c r="C46" s="12" t="s">
        <v>155</v>
      </c>
      <c r="D46" s="12" t="s">
        <v>156</v>
      </c>
    </row>
    <row r="47" spans="1:4" s="29" customFormat="1" ht="25.5" hidden="1">
      <c r="A47" s="12" t="s">
        <v>157</v>
      </c>
      <c r="B47" s="12" t="s">
        <v>158</v>
      </c>
      <c r="C47" s="12" t="s">
        <v>159</v>
      </c>
      <c r="D47" s="12">
        <v>88316001</v>
      </c>
    </row>
    <row r="48" spans="1:4" s="29" customFormat="1" ht="25.5" hidden="1">
      <c r="A48" s="12" t="s">
        <v>203</v>
      </c>
      <c r="B48" s="12" t="s">
        <v>160</v>
      </c>
      <c r="C48" s="12" t="s">
        <v>204</v>
      </c>
      <c r="D48" s="12" t="s">
        <v>161</v>
      </c>
    </row>
    <row r="49" spans="1:4" s="29" customFormat="1" ht="25.5" hidden="1">
      <c r="A49" s="12" t="s">
        <v>162</v>
      </c>
      <c r="B49" s="12" t="s">
        <v>163</v>
      </c>
      <c r="C49" s="12" t="s">
        <v>205</v>
      </c>
      <c r="D49" s="12" t="s">
        <v>164</v>
      </c>
    </row>
    <row r="50" spans="1:4" s="29" customFormat="1" hidden="1">
      <c r="A50" s="12" t="s">
        <v>207</v>
      </c>
      <c r="B50" s="12" t="s">
        <v>208</v>
      </c>
      <c r="C50" s="12" t="s">
        <v>467</v>
      </c>
      <c r="D50" s="12" t="s">
        <v>209</v>
      </c>
    </row>
    <row r="51" spans="1:4" s="29" customFormat="1" hidden="1">
      <c r="A51" s="12" t="s">
        <v>210</v>
      </c>
      <c r="B51" s="12" t="s">
        <v>211</v>
      </c>
      <c r="C51" s="12" t="s">
        <v>212</v>
      </c>
      <c r="D51" s="12" t="s">
        <v>213</v>
      </c>
    </row>
    <row r="52" spans="1:4" s="29" customFormat="1" hidden="1">
      <c r="A52" s="12" t="s">
        <v>214</v>
      </c>
      <c r="B52" s="12" t="s">
        <v>215</v>
      </c>
      <c r="C52" s="12" t="s">
        <v>216</v>
      </c>
      <c r="D52" s="12" t="s">
        <v>217</v>
      </c>
    </row>
    <row r="53" spans="1:4" s="29" customFormat="1" hidden="1">
      <c r="A53" s="12" t="s">
        <v>218</v>
      </c>
      <c r="B53" s="12" t="s">
        <v>219</v>
      </c>
      <c r="C53" s="12" t="s">
        <v>220</v>
      </c>
      <c r="D53" s="12" t="s">
        <v>221</v>
      </c>
    </row>
    <row r="54" spans="1:4" s="29" customFormat="1" hidden="1">
      <c r="A54" s="12" t="s">
        <v>222</v>
      </c>
      <c r="B54" s="12" t="s">
        <v>223</v>
      </c>
      <c r="C54" s="26" t="s">
        <v>224</v>
      </c>
      <c r="D54" s="12" t="s">
        <v>225</v>
      </c>
    </row>
    <row r="55" spans="1:4" s="29" customFormat="1" hidden="1">
      <c r="A55" s="12" t="s">
        <v>468</v>
      </c>
      <c r="B55" s="12" t="s">
        <v>230</v>
      </c>
      <c r="C55" s="12" t="s">
        <v>469</v>
      </c>
      <c r="D55" s="12" t="s">
        <v>231</v>
      </c>
    </row>
    <row r="56" spans="1:4" s="29" customFormat="1" ht="25.5" hidden="1">
      <c r="A56" s="12" t="s">
        <v>226</v>
      </c>
      <c r="B56" s="12" t="s">
        <v>227</v>
      </c>
      <c r="C56" s="12" t="s">
        <v>228</v>
      </c>
      <c r="D56" s="12" t="s">
        <v>229</v>
      </c>
    </row>
    <row r="57" spans="1:4" s="29" customFormat="1" ht="25.5" hidden="1">
      <c r="A57" s="12" t="s">
        <v>470</v>
      </c>
      <c r="B57" s="12" t="s">
        <v>232</v>
      </c>
      <c r="C57" s="12" t="s">
        <v>233</v>
      </c>
      <c r="D57" s="12" t="s">
        <v>234</v>
      </c>
    </row>
    <row r="58" spans="1:4" s="29" customFormat="1" ht="25.5" hidden="1">
      <c r="A58" s="12" t="s">
        <v>235</v>
      </c>
      <c r="B58" s="12" t="s">
        <v>236</v>
      </c>
      <c r="C58" s="12" t="s">
        <v>237</v>
      </c>
      <c r="D58" s="12" t="s">
        <v>238</v>
      </c>
    </row>
    <row r="59" spans="1:4" s="29" customFormat="1" hidden="1">
      <c r="A59" s="12" t="s">
        <v>239</v>
      </c>
      <c r="B59" s="12" t="s">
        <v>240</v>
      </c>
      <c r="C59" s="12" t="s">
        <v>241</v>
      </c>
      <c r="D59" s="12" t="s">
        <v>242</v>
      </c>
    </row>
    <row r="60" spans="1:4" s="29" customFormat="1" ht="25.5" hidden="1">
      <c r="A60" s="12" t="s">
        <v>471</v>
      </c>
      <c r="B60" s="12" t="s">
        <v>243</v>
      </c>
      <c r="C60" s="12" t="s">
        <v>597</v>
      </c>
      <c r="D60" s="12" t="s">
        <v>244</v>
      </c>
    </row>
    <row r="61" spans="1:4" s="29" customFormat="1" hidden="1">
      <c r="A61" s="12" t="s">
        <v>472</v>
      </c>
      <c r="B61" s="12" t="s">
        <v>245</v>
      </c>
      <c r="C61" s="12" t="s">
        <v>473</v>
      </c>
      <c r="D61" s="12" t="s">
        <v>246</v>
      </c>
    </row>
    <row r="62" spans="1:4" s="29" customFormat="1" hidden="1">
      <c r="A62" s="12" t="s">
        <v>247</v>
      </c>
      <c r="B62" s="12" t="s">
        <v>248</v>
      </c>
      <c r="C62" s="12" t="s">
        <v>249</v>
      </c>
      <c r="D62" s="12" t="s">
        <v>250</v>
      </c>
    </row>
    <row r="63" spans="1:4" s="29" customFormat="1" hidden="1">
      <c r="A63" s="12" t="s">
        <v>251</v>
      </c>
      <c r="B63" s="12" t="s">
        <v>252</v>
      </c>
      <c r="C63" s="12" t="s">
        <v>253</v>
      </c>
      <c r="D63" s="12" t="s">
        <v>254</v>
      </c>
    </row>
    <row r="64" spans="1:4" s="29" customFormat="1" ht="25.5" hidden="1">
      <c r="A64" s="12" t="s">
        <v>251</v>
      </c>
      <c r="B64" s="12" t="s">
        <v>255</v>
      </c>
      <c r="C64" s="12" t="s">
        <v>474</v>
      </c>
      <c r="D64" s="12" t="s">
        <v>256</v>
      </c>
    </row>
    <row r="65" spans="1:4" s="29" customFormat="1" ht="25.5" hidden="1">
      <c r="A65" s="34" t="s">
        <v>582</v>
      </c>
      <c r="B65" s="34" t="s">
        <v>583</v>
      </c>
      <c r="C65" s="34" t="s">
        <v>584</v>
      </c>
      <c r="D65" s="34" t="s">
        <v>585</v>
      </c>
    </row>
    <row r="66" spans="1:4" s="29" customFormat="1" ht="25.5" hidden="1">
      <c r="A66" s="12" t="s">
        <v>257</v>
      </c>
      <c r="B66" s="12" t="s">
        <v>258</v>
      </c>
      <c r="C66" s="12" t="s">
        <v>475</v>
      </c>
      <c r="D66" s="12" t="s">
        <v>259</v>
      </c>
    </row>
    <row r="67" spans="1:4" s="29" customFormat="1" hidden="1">
      <c r="A67" s="12" t="s">
        <v>260</v>
      </c>
      <c r="B67" s="12" t="s">
        <v>261</v>
      </c>
      <c r="C67" s="12" t="s">
        <v>262</v>
      </c>
      <c r="D67" s="12" t="s">
        <v>263</v>
      </c>
    </row>
    <row r="68" spans="1:4" s="29" customFormat="1" ht="25.5" hidden="1">
      <c r="A68" s="12" t="s">
        <v>264</v>
      </c>
      <c r="B68" s="12" t="s">
        <v>265</v>
      </c>
      <c r="C68" s="12" t="s">
        <v>266</v>
      </c>
      <c r="D68" s="12" t="s">
        <v>267</v>
      </c>
    </row>
    <row r="69" spans="1:4" s="29" customFormat="1" hidden="1">
      <c r="A69" s="12" t="s">
        <v>268</v>
      </c>
      <c r="B69" s="12" t="s">
        <v>269</v>
      </c>
      <c r="C69" s="12" t="s">
        <v>476</v>
      </c>
      <c r="D69" s="12" t="s">
        <v>270</v>
      </c>
    </row>
    <row r="70" spans="1:4" s="29" customFormat="1" hidden="1">
      <c r="A70" s="12" t="s">
        <v>477</v>
      </c>
      <c r="B70" s="12" t="s">
        <v>271</v>
      </c>
      <c r="C70" s="12" t="s">
        <v>272</v>
      </c>
      <c r="D70" s="12" t="s">
        <v>273</v>
      </c>
    </row>
    <row r="71" spans="1:4" s="29" customFormat="1" hidden="1">
      <c r="A71" s="12" t="s">
        <v>274</v>
      </c>
      <c r="B71" s="12" t="s">
        <v>275</v>
      </c>
      <c r="C71" s="12" t="s">
        <v>478</v>
      </c>
      <c r="D71" s="12" t="s">
        <v>276</v>
      </c>
    </row>
    <row r="72" spans="1:4" s="29" customFormat="1" ht="25.5" hidden="1">
      <c r="A72" s="12" t="s">
        <v>277</v>
      </c>
      <c r="B72" s="12" t="s">
        <v>278</v>
      </c>
      <c r="C72" s="12" t="s">
        <v>279</v>
      </c>
      <c r="D72" s="26" t="s">
        <v>280</v>
      </c>
    </row>
    <row r="73" spans="1:4" s="29" customFormat="1" hidden="1">
      <c r="A73" s="12" t="s">
        <v>479</v>
      </c>
      <c r="B73" s="12" t="s">
        <v>281</v>
      </c>
      <c r="C73" s="12" t="s">
        <v>480</v>
      </c>
      <c r="D73" s="12" t="s">
        <v>282</v>
      </c>
    </row>
    <row r="74" spans="1:4" s="29" customFormat="1" ht="25.5" hidden="1">
      <c r="A74" s="12" t="s">
        <v>283</v>
      </c>
      <c r="B74" s="12" t="s">
        <v>284</v>
      </c>
      <c r="C74" s="12" t="s">
        <v>586</v>
      </c>
      <c r="D74" s="12" t="s">
        <v>587</v>
      </c>
    </row>
    <row r="75" spans="1:4" s="29" customFormat="1" hidden="1">
      <c r="A75" s="12" t="s">
        <v>285</v>
      </c>
      <c r="B75" s="26" t="s">
        <v>286</v>
      </c>
      <c r="C75" s="12" t="s">
        <v>287</v>
      </c>
      <c r="D75" s="12" t="s">
        <v>288</v>
      </c>
    </row>
    <row r="76" spans="1:4" s="29" customFormat="1" hidden="1">
      <c r="A76" s="12" t="s">
        <v>289</v>
      </c>
      <c r="B76" s="12" t="s">
        <v>290</v>
      </c>
      <c r="C76" s="12" t="s">
        <v>291</v>
      </c>
      <c r="D76" s="12" t="s">
        <v>292</v>
      </c>
    </row>
    <row r="77" spans="1:4" s="29" customFormat="1" hidden="1">
      <c r="A77" s="12" t="s">
        <v>293</v>
      </c>
      <c r="B77" s="12" t="s">
        <v>294</v>
      </c>
      <c r="C77" s="12" t="s">
        <v>295</v>
      </c>
      <c r="D77" s="12" t="s">
        <v>296</v>
      </c>
    </row>
    <row r="78" spans="1:4" s="29" customFormat="1" hidden="1">
      <c r="A78" s="12" t="s">
        <v>297</v>
      </c>
      <c r="B78" s="12" t="s">
        <v>298</v>
      </c>
      <c r="C78" s="12" t="s">
        <v>481</v>
      </c>
      <c r="D78" s="12" t="s">
        <v>299</v>
      </c>
    </row>
    <row r="79" spans="1:4" s="29" customFormat="1" hidden="1">
      <c r="A79" s="12" t="s">
        <v>300</v>
      </c>
      <c r="B79" s="12" t="s">
        <v>301</v>
      </c>
      <c r="C79" s="12" t="s">
        <v>482</v>
      </c>
      <c r="D79" s="12" t="s">
        <v>302</v>
      </c>
    </row>
    <row r="80" spans="1:4" s="29" customFormat="1" hidden="1">
      <c r="A80" s="12" t="s">
        <v>303</v>
      </c>
      <c r="B80" s="12" t="s">
        <v>304</v>
      </c>
      <c r="C80" s="12" t="s">
        <v>305</v>
      </c>
      <c r="D80" s="12" t="s">
        <v>306</v>
      </c>
    </row>
    <row r="81" spans="1:4" s="29" customFormat="1" hidden="1">
      <c r="A81" s="12" t="s">
        <v>483</v>
      </c>
      <c r="B81" s="12" t="s">
        <v>307</v>
      </c>
      <c r="C81" s="12" t="s">
        <v>484</v>
      </c>
      <c r="D81" s="12" t="s">
        <v>308</v>
      </c>
    </row>
    <row r="82" spans="1:4" s="29" customFormat="1" hidden="1">
      <c r="A82" s="12" t="s">
        <v>309</v>
      </c>
      <c r="B82" s="12" t="s">
        <v>310</v>
      </c>
      <c r="C82" s="12" t="s">
        <v>311</v>
      </c>
      <c r="D82" s="12" t="s">
        <v>312</v>
      </c>
    </row>
    <row r="83" spans="1:4" s="29" customFormat="1" hidden="1">
      <c r="A83" s="12" t="s">
        <v>313</v>
      </c>
      <c r="B83" s="12" t="s">
        <v>314</v>
      </c>
      <c r="C83" s="12" t="s">
        <v>315</v>
      </c>
      <c r="D83" s="12" t="s">
        <v>316</v>
      </c>
    </row>
    <row r="84" spans="1:4" s="29" customFormat="1" ht="25.5" hidden="1">
      <c r="A84" s="12" t="s">
        <v>317</v>
      </c>
      <c r="B84" s="12" t="s">
        <v>318</v>
      </c>
      <c r="C84" s="12" t="s">
        <v>485</v>
      </c>
      <c r="D84" s="12" t="s">
        <v>319</v>
      </c>
    </row>
    <row r="85" spans="1:4" s="29" customFormat="1" hidden="1">
      <c r="A85" s="12" t="s">
        <v>486</v>
      </c>
      <c r="B85" s="12" t="s">
        <v>320</v>
      </c>
      <c r="C85" s="12" t="s">
        <v>487</v>
      </c>
      <c r="D85" s="12" t="s">
        <v>321</v>
      </c>
    </row>
    <row r="86" spans="1:4" s="29" customFormat="1" ht="25.5" hidden="1">
      <c r="A86" s="12" t="s">
        <v>322</v>
      </c>
      <c r="B86" s="12" t="s">
        <v>323</v>
      </c>
      <c r="C86" s="12" t="s">
        <v>324</v>
      </c>
      <c r="D86" s="27">
        <v>55613010</v>
      </c>
    </row>
    <row r="87" spans="1:4" s="29" customFormat="1" hidden="1">
      <c r="A87" s="12" t="s">
        <v>325</v>
      </c>
      <c r="B87" s="12" t="s">
        <v>326</v>
      </c>
      <c r="C87" s="12" t="s">
        <v>488</v>
      </c>
      <c r="D87" s="12" t="s">
        <v>327</v>
      </c>
    </row>
    <row r="88" spans="1:4" s="29" customFormat="1" hidden="1">
      <c r="A88" s="12" t="s">
        <v>328</v>
      </c>
      <c r="B88" s="12" t="s">
        <v>329</v>
      </c>
      <c r="C88" s="12" t="s">
        <v>489</v>
      </c>
      <c r="D88" s="12" t="s">
        <v>330</v>
      </c>
    </row>
    <row r="89" spans="1:4" s="29" customFormat="1" ht="25.5" hidden="1">
      <c r="A89" s="12" t="s">
        <v>490</v>
      </c>
      <c r="B89" s="12" t="s">
        <v>331</v>
      </c>
      <c r="C89" s="12" t="s">
        <v>491</v>
      </c>
      <c r="D89" s="12" t="s">
        <v>332</v>
      </c>
    </row>
    <row r="90" spans="1:4" s="29" customFormat="1" hidden="1">
      <c r="A90" s="12" t="s">
        <v>492</v>
      </c>
      <c r="B90" s="12" t="s">
        <v>333</v>
      </c>
      <c r="C90" s="12" t="s">
        <v>493</v>
      </c>
      <c r="D90" s="12" t="s">
        <v>334</v>
      </c>
    </row>
    <row r="91" spans="1:4" s="29" customFormat="1" ht="25.5" hidden="1">
      <c r="A91" s="12" t="s">
        <v>494</v>
      </c>
      <c r="B91" s="12" t="s">
        <v>335</v>
      </c>
      <c r="C91" s="12" t="s">
        <v>495</v>
      </c>
      <c r="D91" s="12" t="s">
        <v>336</v>
      </c>
    </row>
    <row r="92" spans="1:4" s="29" customFormat="1" hidden="1">
      <c r="A92" s="12" t="s">
        <v>496</v>
      </c>
      <c r="B92" s="12" t="s">
        <v>337</v>
      </c>
      <c r="C92" s="12" t="s">
        <v>497</v>
      </c>
      <c r="D92" s="12" t="s">
        <v>338</v>
      </c>
    </row>
    <row r="93" spans="1:4" s="29" customFormat="1" ht="25.5" hidden="1">
      <c r="A93" s="12" t="s">
        <v>339</v>
      </c>
      <c r="B93" s="12" t="s">
        <v>340</v>
      </c>
      <c r="C93" s="12" t="s">
        <v>498</v>
      </c>
      <c r="D93" s="12" t="s">
        <v>341</v>
      </c>
    </row>
    <row r="94" spans="1:4" s="29" customFormat="1" ht="25.5" hidden="1">
      <c r="A94" s="12" t="s">
        <v>499</v>
      </c>
      <c r="B94" s="12" t="s">
        <v>342</v>
      </c>
      <c r="C94" s="12" t="s">
        <v>500</v>
      </c>
      <c r="D94" s="12" t="s">
        <v>343</v>
      </c>
    </row>
    <row r="95" spans="1:4" s="29" customFormat="1" hidden="1">
      <c r="A95" s="12" t="s">
        <v>344</v>
      </c>
      <c r="B95" s="12" t="s">
        <v>345</v>
      </c>
      <c r="C95" s="12" t="s">
        <v>346</v>
      </c>
      <c r="D95" s="12" t="s">
        <v>347</v>
      </c>
    </row>
    <row r="96" spans="1:4" s="29" customFormat="1" ht="25.5" hidden="1">
      <c r="A96" s="12" t="s">
        <v>348</v>
      </c>
      <c r="B96" s="12" t="s">
        <v>349</v>
      </c>
      <c r="C96" s="12" t="s">
        <v>350</v>
      </c>
      <c r="D96" s="12" t="s">
        <v>351</v>
      </c>
    </row>
    <row r="97" spans="1:4" s="29" customFormat="1" ht="25.5" hidden="1">
      <c r="A97" s="12" t="s">
        <v>352</v>
      </c>
      <c r="B97" s="12" t="s">
        <v>353</v>
      </c>
      <c r="C97" s="12" t="s">
        <v>354</v>
      </c>
      <c r="D97" s="12" t="s">
        <v>355</v>
      </c>
    </row>
    <row r="98" spans="1:4" s="29" customFormat="1" hidden="1">
      <c r="A98" s="12" t="s">
        <v>356</v>
      </c>
      <c r="B98" s="12" t="s">
        <v>357</v>
      </c>
      <c r="C98" s="12" t="s">
        <v>501</v>
      </c>
      <c r="D98" s="12" t="s">
        <v>52</v>
      </c>
    </row>
    <row r="99" spans="1:4" s="29" customFormat="1" hidden="1">
      <c r="A99" s="12" t="s">
        <v>358</v>
      </c>
      <c r="B99" s="12" t="s">
        <v>359</v>
      </c>
      <c r="C99" s="12" t="s">
        <v>360</v>
      </c>
      <c r="D99" s="12" t="s">
        <v>361</v>
      </c>
    </row>
    <row r="100" spans="1:4" s="29" customFormat="1" hidden="1">
      <c r="A100" s="12" t="s">
        <v>362</v>
      </c>
      <c r="B100" s="12" t="s">
        <v>363</v>
      </c>
      <c r="C100" s="12" t="s">
        <v>364</v>
      </c>
      <c r="D100" s="12" t="s">
        <v>365</v>
      </c>
    </row>
    <row r="101" spans="1:4" s="29" customFormat="1" hidden="1">
      <c r="A101" s="12" t="s">
        <v>366</v>
      </c>
      <c r="B101" s="12" t="s">
        <v>367</v>
      </c>
      <c r="C101" s="12" t="s">
        <v>368</v>
      </c>
      <c r="D101" s="12" t="s">
        <v>369</v>
      </c>
    </row>
    <row r="102" spans="1:4" s="29" customFormat="1" ht="25.5" hidden="1">
      <c r="A102" s="12" t="s">
        <v>502</v>
      </c>
      <c r="B102" s="12" t="s">
        <v>370</v>
      </c>
      <c r="C102" s="12" t="s">
        <v>503</v>
      </c>
      <c r="D102" s="12" t="s">
        <v>371</v>
      </c>
    </row>
    <row r="103" spans="1:4" s="29" customFormat="1" hidden="1">
      <c r="A103" s="12" t="s">
        <v>372</v>
      </c>
      <c r="B103" s="12" t="s">
        <v>373</v>
      </c>
      <c r="C103" s="12" t="s">
        <v>374</v>
      </c>
      <c r="D103" s="12" t="s">
        <v>375</v>
      </c>
    </row>
    <row r="104" spans="1:4" s="29" customFormat="1" ht="25.5" hidden="1">
      <c r="A104" s="12" t="s">
        <v>376</v>
      </c>
      <c r="B104" s="12" t="s">
        <v>377</v>
      </c>
      <c r="C104" s="12" t="s">
        <v>378</v>
      </c>
      <c r="D104" s="12" t="s">
        <v>379</v>
      </c>
    </row>
    <row r="105" spans="1:4" s="29" customFormat="1" hidden="1">
      <c r="A105" s="12" t="s">
        <v>380</v>
      </c>
      <c r="B105" s="12" t="s">
        <v>381</v>
      </c>
      <c r="C105" s="12" t="s">
        <v>382</v>
      </c>
      <c r="D105" s="12" t="s">
        <v>383</v>
      </c>
    </row>
    <row r="106" spans="1:4" s="29" customFormat="1" ht="25.5" hidden="1">
      <c r="A106" s="12" t="s">
        <v>577</v>
      </c>
      <c r="B106" s="12" t="s">
        <v>384</v>
      </c>
      <c r="C106" s="12" t="s">
        <v>578</v>
      </c>
      <c r="D106" s="12" t="s">
        <v>98</v>
      </c>
    </row>
    <row r="107" spans="1:4" s="29" customFormat="1" ht="25.5" hidden="1">
      <c r="A107" s="12" t="s">
        <v>385</v>
      </c>
      <c r="B107" s="12" t="s">
        <v>386</v>
      </c>
      <c r="C107" s="12" t="s">
        <v>387</v>
      </c>
      <c r="D107" s="12" t="s">
        <v>388</v>
      </c>
    </row>
    <row r="108" spans="1:4" s="29" customFormat="1" ht="25.5" hidden="1">
      <c r="A108" s="12" t="s">
        <v>389</v>
      </c>
      <c r="B108" s="12" t="s">
        <v>390</v>
      </c>
      <c r="C108" s="12" t="s">
        <v>504</v>
      </c>
      <c r="D108" s="12" t="s">
        <v>52</v>
      </c>
    </row>
    <row r="109" spans="1:4" s="29" customFormat="1" hidden="1">
      <c r="A109" s="12" t="s">
        <v>505</v>
      </c>
      <c r="B109" s="12" t="s">
        <v>391</v>
      </c>
      <c r="C109" s="12" t="s">
        <v>506</v>
      </c>
      <c r="D109" s="12" t="s">
        <v>392</v>
      </c>
    </row>
    <row r="110" spans="1:4" s="29" customFormat="1" hidden="1">
      <c r="A110" s="34" t="s">
        <v>593</v>
      </c>
      <c r="B110" s="34" t="s">
        <v>594</v>
      </c>
      <c r="C110" s="34" t="s">
        <v>595</v>
      </c>
      <c r="D110" s="34" t="s">
        <v>596</v>
      </c>
    </row>
    <row r="111" spans="1:4" s="29" customFormat="1" ht="25.5" hidden="1">
      <c r="A111" s="12" t="s">
        <v>393</v>
      </c>
      <c r="B111" s="12" t="s">
        <v>394</v>
      </c>
      <c r="C111" s="12" t="s">
        <v>395</v>
      </c>
      <c r="D111" s="12" t="s">
        <v>396</v>
      </c>
    </row>
    <row r="112" spans="1:4" s="29" customFormat="1" ht="25.5" hidden="1">
      <c r="A112" s="12" t="s">
        <v>545</v>
      </c>
      <c r="B112" s="12" t="s">
        <v>546</v>
      </c>
      <c r="C112" s="12" t="s">
        <v>547</v>
      </c>
      <c r="D112" s="12" t="s">
        <v>548</v>
      </c>
    </row>
    <row r="113" spans="1:4" s="29" customFormat="1" hidden="1">
      <c r="A113" s="12" t="s">
        <v>507</v>
      </c>
      <c r="B113" s="12" t="s">
        <v>397</v>
      </c>
      <c r="C113" s="12" t="s">
        <v>508</v>
      </c>
      <c r="D113" s="12" t="s">
        <v>398</v>
      </c>
    </row>
    <row r="114" spans="1:4" s="29" customFormat="1" ht="25.5" hidden="1">
      <c r="A114" s="12" t="s">
        <v>399</v>
      </c>
      <c r="B114" s="12" t="s">
        <v>400</v>
      </c>
      <c r="C114" s="12" t="s">
        <v>401</v>
      </c>
      <c r="D114" s="12" t="s">
        <v>402</v>
      </c>
    </row>
    <row r="115" spans="1:4" s="29" customFormat="1" hidden="1">
      <c r="A115" s="12" t="s">
        <v>403</v>
      </c>
      <c r="B115" s="12" t="s">
        <v>404</v>
      </c>
      <c r="C115" s="12" t="s">
        <v>509</v>
      </c>
      <c r="D115" s="12" t="s">
        <v>405</v>
      </c>
    </row>
    <row r="116" spans="1:4" s="29" customFormat="1" ht="25.5" hidden="1">
      <c r="A116" s="12" t="s">
        <v>510</v>
      </c>
      <c r="B116" s="12" t="s">
        <v>406</v>
      </c>
      <c r="C116" s="12" t="s">
        <v>511</v>
      </c>
      <c r="D116" s="12" t="s">
        <v>407</v>
      </c>
    </row>
    <row r="117" spans="1:4" s="29" customFormat="1" ht="25.5" hidden="1">
      <c r="A117" s="12" t="s">
        <v>408</v>
      </c>
      <c r="B117" s="12" t="s">
        <v>409</v>
      </c>
      <c r="C117" s="12" t="s">
        <v>512</v>
      </c>
      <c r="D117" s="12" t="s">
        <v>410</v>
      </c>
    </row>
    <row r="118" spans="1:4" s="29" customFormat="1" hidden="1">
      <c r="A118" s="12" t="s">
        <v>411</v>
      </c>
      <c r="B118" s="12" t="s">
        <v>412</v>
      </c>
      <c r="C118" s="12" t="s">
        <v>413</v>
      </c>
      <c r="D118" s="12" t="s">
        <v>414</v>
      </c>
    </row>
    <row r="119" spans="1:4" s="29" customFormat="1" ht="25.5" hidden="1">
      <c r="A119" s="12" t="s">
        <v>513</v>
      </c>
      <c r="B119" s="12" t="s">
        <v>415</v>
      </c>
      <c r="C119" s="12" t="s">
        <v>514</v>
      </c>
      <c r="D119" s="12" t="s">
        <v>416</v>
      </c>
    </row>
    <row r="120" spans="1:4" s="29" customFormat="1" ht="25.5" hidden="1">
      <c r="A120" s="12" t="s">
        <v>417</v>
      </c>
      <c r="B120" s="12" t="s">
        <v>418</v>
      </c>
      <c r="C120" s="12" t="s">
        <v>419</v>
      </c>
      <c r="D120" s="12" t="s">
        <v>420</v>
      </c>
    </row>
    <row r="121" spans="1:4" s="29" customFormat="1" ht="25.5" hidden="1">
      <c r="A121" s="12" t="s">
        <v>421</v>
      </c>
      <c r="B121" s="12" t="s">
        <v>422</v>
      </c>
      <c r="C121" s="12" t="s">
        <v>423</v>
      </c>
      <c r="D121" s="12" t="s">
        <v>424</v>
      </c>
    </row>
    <row r="122" spans="1:4" s="29" customFormat="1" hidden="1">
      <c r="A122" s="12" t="s">
        <v>515</v>
      </c>
      <c r="B122" s="12" t="s">
        <v>425</v>
      </c>
      <c r="C122" s="12" t="s">
        <v>516</v>
      </c>
      <c r="D122" s="12" t="s">
        <v>426</v>
      </c>
    </row>
    <row r="123" spans="1:4" s="29" customFormat="1" ht="25.5" hidden="1">
      <c r="A123" s="12" t="s">
        <v>427</v>
      </c>
      <c r="B123" s="12" t="s">
        <v>428</v>
      </c>
      <c r="C123" s="12" t="s">
        <v>429</v>
      </c>
      <c r="D123" s="12" t="s">
        <v>430</v>
      </c>
    </row>
    <row r="124" spans="1:4" s="29" customFormat="1" hidden="1">
      <c r="A124" s="12" t="s">
        <v>431</v>
      </c>
      <c r="B124" s="12" t="s">
        <v>432</v>
      </c>
      <c r="C124" s="12" t="s">
        <v>517</v>
      </c>
      <c r="D124" s="12" t="s">
        <v>433</v>
      </c>
    </row>
    <row r="125" spans="1:4" s="29" customFormat="1" ht="25.5" hidden="1">
      <c r="A125" s="12" t="s">
        <v>434</v>
      </c>
      <c r="B125" s="12" t="s">
        <v>435</v>
      </c>
      <c r="C125" s="12" t="s">
        <v>518</v>
      </c>
      <c r="D125" s="12" t="s">
        <v>436</v>
      </c>
    </row>
    <row r="126" spans="1:4" s="29" customFormat="1" hidden="1">
      <c r="A126" s="12" t="s">
        <v>434</v>
      </c>
      <c r="B126" s="12" t="s">
        <v>437</v>
      </c>
      <c r="C126" s="12" t="s">
        <v>519</v>
      </c>
      <c r="D126" s="12" t="s">
        <v>438</v>
      </c>
    </row>
    <row r="127" spans="1:4" s="29" customFormat="1" ht="25.5" hidden="1">
      <c r="A127" s="12" t="s">
        <v>439</v>
      </c>
      <c r="B127" s="12" t="s">
        <v>440</v>
      </c>
      <c r="C127" s="12" t="s">
        <v>520</v>
      </c>
      <c r="D127" s="12" t="s">
        <v>441</v>
      </c>
    </row>
    <row r="128" spans="1:4" s="29" customFormat="1" hidden="1">
      <c r="A128" s="12" t="s">
        <v>442</v>
      </c>
      <c r="B128" s="12" t="s">
        <v>443</v>
      </c>
      <c r="C128" s="12" t="s">
        <v>521</v>
      </c>
      <c r="D128" s="12" t="s">
        <v>444</v>
      </c>
    </row>
    <row r="129" spans="1:4" s="29" customFormat="1" ht="25.5" hidden="1">
      <c r="A129" s="12" t="s">
        <v>445</v>
      </c>
      <c r="B129" s="12" t="s">
        <v>446</v>
      </c>
      <c r="C129" s="12" t="s">
        <v>522</v>
      </c>
      <c r="D129" s="12" t="s">
        <v>447</v>
      </c>
    </row>
    <row r="130" spans="1:4" s="29" customFormat="1" hidden="1">
      <c r="A130" s="12" t="s">
        <v>448</v>
      </c>
      <c r="B130" s="12" t="s">
        <v>449</v>
      </c>
      <c r="C130" s="12" t="s">
        <v>523</v>
      </c>
      <c r="D130" s="12" t="s">
        <v>450</v>
      </c>
    </row>
    <row r="131" spans="1:4" s="29" customFormat="1" ht="25.5" hidden="1">
      <c r="A131" s="34" t="s">
        <v>599</v>
      </c>
      <c r="B131" s="34" t="s">
        <v>600</v>
      </c>
      <c r="C131" s="34" t="s">
        <v>601</v>
      </c>
      <c r="D131" s="34" t="s">
        <v>602</v>
      </c>
    </row>
    <row r="132" spans="1:4" s="29" customFormat="1" hidden="1">
      <c r="A132" s="12" t="s">
        <v>451</v>
      </c>
      <c r="B132" s="12" t="s">
        <v>452</v>
      </c>
      <c r="C132" s="12" t="s">
        <v>524</v>
      </c>
      <c r="D132" s="12" t="s">
        <v>84</v>
      </c>
    </row>
    <row r="133" spans="1:4" s="29" customFormat="1" hidden="1">
      <c r="A133" s="12" t="s">
        <v>525</v>
      </c>
      <c r="B133" s="12" t="s">
        <v>453</v>
      </c>
      <c r="C133" s="12" t="s">
        <v>526</v>
      </c>
      <c r="D133" s="12" t="s">
        <v>454</v>
      </c>
    </row>
    <row r="134" spans="1:4" s="29" customFormat="1" ht="25.5" hidden="1">
      <c r="A134" s="12" t="s">
        <v>455</v>
      </c>
      <c r="B134" s="12" t="s">
        <v>456</v>
      </c>
      <c r="C134" s="12" t="s">
        <v>527</v>
      </c>
      <c r="D134" s="12" t="s">
        <v>457</v>
      </c>
    </row>
    <row r="135" spans="1:4" s="29" customFormat="1" hidden="1">
      <c r="A135" s="35" t="s">
        <v>458</v>
      </c>
      <c r="B135" s="35" t="s">
        <v>459</v>
      </c>
      <c r="C135" s="35" t="s">
        <v>460</v>
      </c>
      <c r="D135" s="35" t="s">
        <v>461</v>
      </c>
    </row>
    <row r="136" spans="1:4" s="29" customFormat="1" hidden="1">
      <c r="A136" s="35" t="s">
        <v>462</v>
      </c>
      <c r="B136" s="35" t="s">
        <v>463</v>
      </c>
      <c r="C136" s="35" t="s">
        <v>528</v>
      </c>
      <c r="D136" s="35" t="s">
        <v>464</v>
      </c>
    </row>
    <row r="137" spans="1:4" s="29" customFormat="1" ht="25.5" hidden="1">
      <c r="A137" s="31" t="s">
        <v>588</v>
      </c>
      <c r="B137" s="31" t="s">
        <v>589</v>
      </c>
      <c r="C137" s="31" t="s">
        <v>591</v>
      </c>
      <c r="D137" s="31" t="s">
        <v>590</v>
      </c>
    </row>
    <row r="138" spans="1:4" s="29" customFormat="1" hidden="1">
      <c r="A138" s="35" t="s">
        <v>529</v>
      </c>
      <c r="B138" s="35" t="s">
        <v>465</v>
      </c>
      <c r="C138" s="35" t="s">
        <v>530</v>
      </c>
      <c r="D138" s="35" t="s">
        <v>466</v>
      </c>
    </row>
    <row r="139" spans="1:4" s="29" customFormat="1">
      <c r="A139" s="31"/>
      <c r="B139" s="31"/>
      <c r="C139" s="31"/>
      <c r="D139" s="31"/>
    </row>
    <row r="140" spans="1:4" s="29" customFormat="1">
      <c r="A140" s="31"/>
      <c r="B140" s="31"/>
      <c r="C140" s="31"/>
      <c r="D140" s="31"/>
    </row>
    <row r="141" spans="1:4" s="29" customFormat="1">
      <c r="A141" s="31"/>
      <c r="B141" s="31"/>
      <c r="C141" s="31"/>
      <c r="D141" s="31"/>
    </row>
    <row r="142" spans="1:4" s="29" customFormat="1">
      <c r="A142" s="31"/>
      <c r="B142" s="31"/>
      <c r="C142" s="31"/>
      <c r="D142" s="31"/>
    </row>
    <row r="143" spans="1:4" s="29" customFormat="1">
      <c r="A143" s="31"/>
      <c r="B143" s="31"/>
      <c r="C143" s="31"/>
      <c r="D143" s="31"/>
    </row>
    <row r="144" spans="1:4" s="29" customFormat="1">
      <c r="A144" s="31"/>
      <c r="B144" s="31"/>
      <c r="C144" s="31"/>
      <c r="D144" s="31"/>
    </row>
    <row r="145" spans="1:4" s="29" customFormat="1">
      <c r="A145" s="31"/>
      <c r="B145" s="31"/>
      <c r="C145" s="31"/>
      <c r="D145" s="31"/>
    </row>
    <row r="146" spans="1:4" s="29" customFormat="1">
      <c r="A146" s="31"/>
      <c r="B146" s="31"/>
      <c r="C146" s="31"/>
      <c r="D146" s="31"/>
    </row>
    <row r="147" spans="1:4" s="29" customFormat="1">
      <c r="A147" s="31"/>
      <c r="B147" s="31"/>
      <c r="C147" s="31"/>
      <c r="D147" s="31"/>
    </row>
    <row r="148" spans="1:4" s="29" customFormat="1">
      <c r="A148" s="31"/>
      <c r="B148" s="31"/>
      <c r="C148" s="31"/>
      <c r="D148" s="31"/>
    </row>
    <row r="149" spans="1:4" s="29" customFormat="1">
      <c r="A149" s="31"/>
      <c r="B149" s="31"/>
      <c r="C149" s="31"/>
      <c r="D149" s="31"/>
    </row>
    <row r="150" spans="1:4" s="29" customFormat="1">
      <c r="A150" s="31"/>
      <c r="B150" s="31"/>
      <c r="C150" s="31"/>
      <c r="D150" s="31"/>
    </row>
    <row r="151" spans="1:4" s="29" customFormat="1">
      <c r="A151" s="31"/>
      <c r="B151" s="31"/>
      <c r="C151" s="31"/>
      <c r="D151" s="31"/>
    </row>
    <row r="152" spans="1:4" s="29" customFormat="1">
      <c r="A152" s="31"/>
      <c r="B152" s="31"/>
      <c r="C152" s="31"/>
      <c r="D152" s="31"/>
    </row>
    <row r="153" spans="1:4" s="29" customFormat="1">
      <c r="A153" s="31"/>
      <c r="B153" s="31"/>
      <c r="C153" s="31"/>
      <c r="D153" s="31"/>
    </row>
    <row r="154" spans="1:4" s="29" customFormat="1">
      <c r="A154" s="31"/>
      <c r="B154" s="31"/>
      <c r="C154" s="31"/>
      <c r="D154" s="31"/>
    </row>
    <row r="155" spans="1:4" s="29" customFormat="1">
      <c r="A155" s="31"/>
      <c r="B155" s="31"/>
      <c r="C155" s="31"/>
      <c r="D155" s="31"/>
    </row>
    <row r="156" spans="1:4" s="29" customFormat="1">
      <c r="A156" s="31"/>
      <c r="B156" s="31"/>
      <c r="C156" s="31"/>
      <c r="D156" s="31"/>
    </row>
    <row r="157" spans="1:4" s="29" customFormat="1">
      <c r="A157" s="31"/>
      <c r="B157" s="31"/>
      <c r="C157" s="31"/>
      <c r="D157" s="31"/>
    </row>
    <row r="158" spans="1:4" s="29" customFormat="1">
      <c r="A158" s="31"/>
      <c r="B158" s="31"/>
      <c r="C158" s="31"/>
      <c r="D158" s="31"/>
    </row>
    <row r="159" spans="1:4" s="29" customFormat="1">
      <c r="A159" s="31"/>
      <c r="B159" s="31"/>
      <c r="C159" s="31"/>
      <c r="D159" s="31"/>
    </row>
    <row r="160" spans="1:4" s="29" customFormat="1">
      <c r="A160" s="31"/>
      <c r="B160" s="31"/>
      <c r="C160" s="31"/>
      <c r="D160" s="31"/>
    </row>
    <row r="161" spans="1:4" s="29" customFormat="1">
      <c r="A161" s="31"/>
      <c r="B161" s="31"/>
      <c r="C161" s="31"/>
      <c r="D161" s="31"/>
    </row>
    <row r="162" spans="1:4" s="29" customFormat="1">
      <c r="A162" s="31"/>
      <c r="B162" s="31"/>
      <c r="C162" s="31"/>
      <c r="D162" s="31"/>
    </row>
    <row r="163" spans="1:4" s="29" customFormat="1">
      <c r="A163" s="31"/>
      <c r="B163" s="31"/>
      <c r="C163" s="31"/>
      <c r="D163" s="31"/>
    </row>
    <row r="164" spans="1:4" s="29" customFormat="1">
      <c r="A164" s="31"/>
      <c r="B164" s="31"/>
      <c r="C164" s="31"/>
      <c r="D164" s="31"/>
    </row>
    <row r="165" spans="1:4" s="29" customFormat="1">
      <c r="A165" s="31"/>
      <c r="B165" s="31"/>
      <c r="C165" s="31"/>
      <c r="D165" s="31"/>
    </row>
    <row r="166" spans="1:4" s="29" customFormat="1">
      <c r="A166" s="31"/>
      <c r="B166" s="31"/>
      <c r="C166" s="31"/>
      <c r="D166" s="31"/>
    </row>
    <row r="167" spans="1:4" s="29" customFormat="1">
      <c r="A167" s="31"/>
      <c r="B167" s="31"/>
      <c r="C167" s="31"/>
      <c r="D167" s="31"/>
    </row>
    <row r="168" spans="1:4" s="29" customFormat="1">
      <c r="A168" s="31"/>
      <c r="B168" s="31"/>
      <c r="C168" s="31"/>
      <c r="D168" s="31"/>
    </row>
    <row r="169" spans="1:4" s="29" customFormat="1">
      <c r="A169" s="31"/>
      <c r="B169" s="31"/>
      <c r="C169" s="31"/>
      <c r="D169" s="31"/>
    </row>
    <row r="170" spans="1:4" s="29" customFormat="1">
      <c r="A170" s="31"/>
      <c r="B170" s="31"/>
      <c r="C170" s="31"/>
      <c r="D170" s="31"/>
    </row>
    <row r="171" spans="1:4" s="29" customFormat="1">
      <c r="A171" s="31"/>
      <c r="B171" s="31"/>
      <c r="C171" s="31"/>
      <c r="D171" s="31"/>
    </row>
    <row r="172" spans="1:4" s="29" customFormat="1">
      <c r="A172" s="31"/>
      <c r="B172" s="31"/>
      <c r="C172" s="31"/>
      <c r="D172" s="31"/>
    </row>
    <row r="173" spans="1:4" s="29" customFormat="1">
      <c r="A173" s="31"/>
      <c r="B173" s="31"/>
      <c r="C173" s="31"/>
      <c r="D173" s="31"/>
    </row>
    <row r="174" spans="1:4" s="29" customFormat="1">
      <c r="A174" s="31"/>
      <c r="B174" s="31"/>
      <c r="C174" s="31"/>
      <c r="D174" s="31"/>
    </row>
    <row r="175" spans="1:4" s="29" customFormat="1">
      <c r="A175" s="31"/>
      <c r="B175" s="31"/>
      <c r="C175" s="31"/>
      <c r="D175" s="31"/>
    </row>
    <row r="176" spans="1:4" s="29" customFormat="1">
      <c r="A176" s="31"/>
      <c r="B176" s="31"/>
      <c r="C176" s="31"/>
      <c r="D176" s="31"/>
    </row>
    <row r="177" spans="1:4" s="29" customFormat="1">
      <c r="A177" s="31"/>
      <c r="B177" s="31"/>
      <c r="C177" s="31"/>
      <c r="D177" s="31"/>
    </row>
    <row r="178" spans="1:4" s="29" customFormat="1">
      <c r="A178" s="31"/>
      <c r="B178" s="31"/>
      <c r="C178" s="31"/>
      <c r="D178" s="31"/>
    </row>
    <row r="179" spans="1:4" s="29" customFormat="1">
      <c r="A179" s="31"/>
      <c r="B179" s="31"/>
      <c r="C179" s="31"/>
      <c r="D179" s="31"/>
    </row>
    <row r="180" spans="1:4" s="29" customFormat="1">
      <c r="A180" s="31"/>
      <c r="B180" s="31"/>
      <c r="C180" s="31"/>
      <c r="D180" s="31"/>
    </row>
    <row r="181" spans="1:4" s="29" customFormat="1">
      <c r="A181" s="31"/>
      <c r="B181" s="31"/>
      <c r="C181" s="31"/>
      <c r="D181" s="31"/>
    </row>
    <row r="182" spans="1:4" s="29" customFormat="1">
      <c r="A182" s="31"/>
      <c r="B182" s="31"/>
      <c r="C182" s="31"/>
      <c r="D182" s="31"/>
    </row>
    <row r="183" spans="1:4" s="29" customFormat="1">
      <c r="A183" s="31"/>
      <c r="B183" s="31"/>
      <c r="C183" s="31"/>
      <c r="D183" s="31"/>
    </row>
    <row r="184" spans="1:4" s="29" customFormat="1">
      <c r="A184" s="31"/>
      <c r="B184" s="31"/>
      <c r="C184" s="31"/>
      <c r="D184" s="31"/>
    </row>
    <row r="185" spans="1:4" s="29" customFormat="1">
      <c r="A185" s="31"/>
      <c r="B185" s="31"/>
      <c r="C185" s="31"/>
      <c r="D185" s="31"/>
    </row>
    <row r="186" spans="1:4" s="29" customFormat="1">
      <c r="A186" s="31"/>
      <c r="B186" s="31"/>
      <c r="C186" s="31"/>
      <c r="D186" s="31"/>
    </row>
    <row r="187" spans="1:4" s="29" customFormat="1">
      <c r="A187" s="31"/>
      <c r="B187" s="31"/>
      <c r="C187" s="31"/>
      <c r="D187" s="31"/>
    </row>
    <row r="188" spans="1:4" s="29" customFormat="1">
      <c r="A188" s="31"/>
      <c r="B188" s="31"/>
      <c r="C188" s="31"/>
      <c r="D188" s="31"/>
    </row>
    <row r="189" spans="1:4" s="29" customFormat="1">
      <c r="A189" s="31"/>
      <c r="B189" s="31"/>
      <c r="C189" s="31"/>
      <c r="D189" s="31"/>
    </row>
    <row r="190" spans="1:4" s="29" customFormat="1">
      <c r="A190" s="31"/>
      <c r="B190" s="31"/>
      <c r="C190" s="31"/>
      <c r="D190" s="31"/>
    </row>
    <row r="191" spans="1:4" s="29" customFormat="1">
      <c r="A191" s="31"/>
      <c r="B191" s="31"/>
      <c r="C191" s="31"/>
      <c r="D191" s="31"/>
    </row>
    <row r="192" spans="1:4" s="29" customFormat="1">
      <c r="A192" s="31"/>
      <c r="B192" s="31"/>
      <c r="C192" s="31"/>
      <c r="D192" s="31"/>
    </row>
    <row r="193" spans="1:4" s="29" customFormat="1">
      <c r="A193" s="31"/>
      <c r="B193" s="31"/>
      <c r="C193" s="31"/>
      <c r="D193" s="31"/>
    </row>
    <row r="194" spans="1:4" s="29" customFormat="1">
      <c r="A194" s="31"/>
      <c r="B194" s="31"/>
      <c r="C194" s="31"/>
      <c r="D194" s="31"/>
    </row>
    <row r="195" spans="1:4" s="29" customFormat="1">
      <c r="A195" s="31"/>
      <c r="B195" s="31"/>
      <c r="C195" s="31"/>
      <c r="D195" s="31"/>
    </row>
    <row r="196" spans="1:4" s="29" customFormat="1">
      <c r="A196" s="32"/>
      <c r="B196" s="32"/>
      <c r="C196" s="32"/>
      <c r="D196" s="32"/>
    </row>
  </sheetData>
  <sheetProtection algorithmName="SHA-512" hashValue="6ICAd47XjNG2hu4Z+dVRErQx5w1ckssxGVNtd/+ln8bomGfqtknpVOXCa4VVpcfT80+bIZRJy8N8M247qSNl6A==" saltValue="lqXtq4daN5+ELFhqOndEFQ==" spinCount="100000" sheet="1" objects="1" scenarios="1" selectLockedCells="1"/>
  <autoFilter ref="A1:D138">
    <filterColumn colId="0">
      <filters>
        <filter val="Selecionar cliente interessado"/>
      </filters>
    </filterColumn>
    <sortState ref="A2:D138">
      <sortCondition ref="A1:A21"/>
    </sortState>
  </autoFilter>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F969"/>
  <sheetViews>
    <sheetView showGridLines="0" view="pageBreakPreview" zoomScaleNormal="100" zoomScaleSheetLayoutView="100" workbookViewId="0">
      <selection activeCell="A4" sqref="A1:XFD1048576"/>
    </sheetView>
  </sheetViews>
  <sheetFormatPr defaultColWidth="0.7109375" defaultRowHeight="15"/>
  <cols>
    <col min="1" max="1" width="15.7109375" style="3" customWidth="1"/>
    <col min="2" max="2" width="3.7109375" style="3" customWidth="1"/>
    <col min="3" max="3" width="4.42578125" style="3" customWidth="1"/>
    <col min="4" max="4" width="2.7109375" style="3" customWidth="1"/>
    <col min="5" max="5" width="4.5703125" style="3" customWidth="1"/>
    <col min="6" max="6" width="3" style="3" customWidth="1"/>
    <col min="7" max="7" width="4.7109375" style="3" customWidth="1"/>
    <col min="8" max="8" width="3.42578125" style="3" customWidth="1"/>
    <col min="9" max="9" width="2.140625" style="3" customWidth="1"/>
    <col min="10" max="10" width="2.28515625" style="3" customWidth="1"/>
    <col min="11" max="11" width="3" style="3" customWidth="1"/>
    <col min="12" max="12" width="3.140625" style="3" customWidth="1"/>
    <col min="13" max="13" width="2.28515625" style="3" customWidth="1"/>
    <col min="14" max="14" width="3.7109375" style="3" customWidth="1"/>
    <col min="15" max="15" width="2.42578125" style="3" customWidth="1"/>
    <col min="16" max="16" width="1" style="3" customWidth="1"/>
    <col min="17" max="17" width="1.28515625" style="3" customWidth="1"/>
    <col min="18" max="18" width="2.140625" style="3" customWidth="1"/>
    <col min="19" max="19" width="3" style="3" customWidth="1"/>
    <col min="20" max="20" width="6" style="3" customWidth="1"/>
    <col min="21" max="21" width="5.85546875" style="3" customWidth="1"/>
    <col min="22" max="22" width="2.7109375" style="3" customWidth="1"/>
    <col min="23" max="23" width="2.5703125" style="3" customWidth="1"/>
    <col min="24" max="24" width="4.140625" style="3" customWidth="1"/>
    <col min="25" max="25" width="6.42578125" style="3" customWidth="1"/>
    <col min="26" max="26" width="3.5703125" style="3" customWidth="1"/>
    <col min="27" max="27" width="1.7109375" style="3" customWidth="1"/>
    <col min="28" max="28" width="35.28515625" style="54" customWidth="1"/>
    <col min="29" max="29" width="1.7109375" style="54" customWidth="1"/>
    <col min="30" max="30" width="15" style="54" customWidth="1"/>
    <col min="31" max="31" width="15" style="3" customWidth="1"/>
    <col min="32" max="101" width="5.7109375" style="3" customWidth="1"/>
    <col min="102" max="16381" width="0.7109375" style="3"/>
    <col min="16382" max="16382" width="9.5703125" style="3" customWidth="1"/>
    <col min="16383" max="16383" width="0.7109375" style="3" customWidth="1"/>
    <col min="16384" max="16384" width="0.7109375" style="3"/>
  </cols>
  <sheetData>
    <row r="1" spans="1:32" ht="15" customHeight="1">
      <c r="W1" s="412"/>
      <c r="X1" s="412"/>
      <c r="Y1" s="412"/>
      <c r="Z1" s="412"/>
      <c r="AA1" s="7"/>
    </row>
    <row r="2" spans="1:32" ht="39.75" customHeight="1">
      <c r="A2" s="59"/>
      <c r="B2" s="413" t="s">
        <v>607</v>
      </c>
      <c r="C2" s="413"/>
      <c r="D2" s="413"/>
      <c r="E2" s="413"/>
      <c r="F2" s="413"/>
      <c r="G2" s="413"/>
      <c r="H2" s="413"/>
      <c r="I2" s="413"/>
      <c r="J2" s="413"/>
      <c r="K2" s="413"/>
      <c r="L2" s="413"/>
      <c r="M2" s="413"/>
      <c r="N2" s="413"/>
      <c r="O2" s="413"/>
      <c r="P2" s="413"/>
      <c r="Q2" s="413"/>
      <c r="R2" s="413"/>
      <c r="S2" s="413"/>
      <c r="T2" s="413"/>
      <c r="U2" s="413"/>
      <c r="V2" s="413"/>
      <c r="AB2" s="414" t="s">
        <v>531</v>
      </c>
      <c r="AC2" s="210"/>
      <c r="AD2" s="415" t="s">
        <v>626</v>
      </c>
      <c r="AE2" s="416"/>
    </row>
    <row r="3" spans="1:32" ht="15.75" customHeight="1">
      <c r="B3" s="417" t="s">
        <v>536</v>
      </c>
      <c r="C3" s="417"/>
      <c r="D3" s="417"/>
      <c r="E3" s="417"/>
      <c r="F3" s="417"/>
      <c r="G3" s="417"/>
      <c r="H3" s="417"/>
      <c r="I3" s="417"/>
      <c r="J3" s="417"/>
      <c r="K3" s="417"/>
      <c r="L3" s="417"/>
      <c r="M3" s="417"/>
      <c r="N3" s="417"/>
      <c r="O3" s="417"/>
      <c r="P3" s="417"/>
      <c r="Q3" s="417"/>
      <c r="R3" s="417"/>
      <c r="S3" s="417"/>
      <c r="T3" s="417"/>
      <c r="U3" s="417"/>
      <c r="V3" s="417"/>
      <c r="AB3" s="414"/>
      <c r="AC3" s="210"/>
      <c r="AD3" s="58" t="s">
        <v>625</v>
      </c>
      <c r="AE3" s="58" t="s">
        <v>624</v>
      </c>
    </row>
    <row r="4" spans="1:32" ht="33.75" customHeight="1">
      <c r="B4" s="417"/>
      <c r="C4" s="417"/>
      <c r="D4" s="417"/>
      <c r="E4" s="417"/>
      <c r="F4" s="417"/>
      <c r="G4" s="417"/>
      <c r="H4" s="417"/>
      <c r="I4" s="417"/>
      <c r="J4" s="417"/>
      <c r="K4" s="417"/>
      <c r="L4" s="417"/>
      <c r="M4" s="417"/>
      <c r="N4" s="417"/>
      <c r="O4" s="417"/>
      <c r="P4" s="417"/>
      <c r="Q4" s="417"/>
      <c r="R4" s="417"/>
      <c r="S4" s="417"/>
      <c r="T4" s="417"/>
      <c r="U4" s="417"/>
      <c r="V4" s="417"/>
      <c r="AB4" s="213" t="s">
        <v>607</v>
      </c>
      <c r="AC4" s="210"/>
      <c r="AD4" s="60" t="str">
        <f>IF(AB4="Selecionar opção","",VLOOKUP(AB4,'[1]Frases-prazos-revisões'!B:C,2,FALSE))</f>
        <v/>
      </c>
      <c r="AE4" s="60" t="str">
        <f>IF(AB4="Selecionar opção","",(AD4/12))</f>
        <v/>
      </c>
    </row>
    <row r="5" spans="1:32" ht="24.75" customHeight="1">
      <c r="B5" s="207"/>
      <c r="C5" s="207"/>
      <c r="D5" s="207"/>
      <c r="E5" s="393" t="s">
        <v>914</v>
      </c>
      <c r="F5" s="393"/>
      <c r="G5" s="393"/>
      <c r="H5" s="393"/>
      <c r="I5" s="393"/>
      <c r="J5" s="393"/>
      <c r="K5" s="393"/>
      <c r="L5" s="394" t="s">
        <v>915</v>
      </c>
      <c r="M5" s="394"/>
      <c r="N5" s="394"/>
      <c r="O5" s="394"/>
      <c r="P5" s="394"/>
      <c r="Q5" s="394"/>
      <c r="R5" s="394"/>
      <c r="S5" s="394"/>
      <c r="T5" s="394"/>
      <c r="U5" s="394"/>
      <c r="V5" s="394"/>
      <c r="W5" s="394"/>
      <c r="X5" s="394"/>
      <c r="Y5" s="394"/>
    </row>
    <row r="6" spans="1:32" ht="144.75" customHeight="1">
      <c r="B6" s="402" t="str">
        <f>IF(AB4="Selecionar opção","Selecionar modelo de certificação",VLOOKUP(AB4,'Frases-prazos-revisões'!B4:F6,5,0))</f>
        <v>Selecionar modelo de certificação</v>
      </c>
      <c r="C6" s="402"/>
      <c r="D6" s="402"/>
      <c r="E6" s="402"/>
      <c r="F6" s="402"/>
      <c r="G6" s="402"/>
      <c r="H6" s="402"/>
      <c r="I6" s="402"/>
      <c r="J6" s="402"/>
      <c r="K6" s="402"/>
      <c r="L6" s="402"/>
      <c r="M6" s="402"/>
      <c r="N6" s="402"/>
      <c r="O6" s="402"/>
      <c r="P6" s="402"/>
      <c r="Q6" s="402"/>
      <c r="R6" s="402"/>
      <c r="S6" s="402"/>
      <c r="T6" s="402"/>
      <c r="U6" s="402"/>
      <c r="V6" s="402"/>
      <c r="W6" s="402"/>
      <c r="X6" s="402"/>
      <c r="Y6" s="402"/>
      <c r="AB6" s="403"/>
      <c r="AC6" s="403"/>
      <c r="AD6" s="403"/>
      <c r="AE6" s="403"/>
      <c r="AF6" s="403"/>
    </row>
    <row r="7" spans="1:32" s="4" customFormat="1" ht="16.5" customHeight="1">
      <c r="B7" s="392" t="str">
        <f>IF(AB4="BRINQUEDOS - MODELO 4 - Portaria 321","Concessão:",IF(AB4="BRINQUEDOS - MODELO 5 - Portaria 321 - 4 mêses","Concessão:",IF(AB4="BRINQUEDOS - MODELO 5 - Portaria 321 - 8 mêses","Concessão:",IF(AB4="BRINQUEDOS - MODELO 5 - Portaria 321 - 12 mêses","Concessão:",IF(AB4="BRINQUEDOS - MODELO 1b - Portaria 321","Concessão:",IF(OR(AB4&lt;&gt;"BRINQUEDOS - MODELO 4 - Portaria 321",AB4&lt;&gt;"BRINQUEDOS - MODELO 5 - Portaria 321 - 4 mêses",AB4&lt;&gt;"BRINQUEDOS - MODELO 5 - Portaria 321 - 8 mêses",AB4&lt;&gt;"BRINQUEDOS - MODELO 5 - Portaria 321 - 12 mêses",AB4&lt;&gt;"BRINQUEDOS - MODELO 1b - Portaria 321"),"Certificação concedida:"))))))</f>
        <v>Certificação concedida:</v>
      </c>
      <c r="C7" s="392"/>
      <c r="D7" s="392"/>
      <c r="E7" s="392"/>
      <c r="F7" s="392"/>
      <c r="G7" s="392"/>
      <c r="H7" s="401" t="s">
        <v>627</v>
      </c>
      <c r="I7" s="401"/>
      <c r="J7" s="401"/>
      <c r="K7" s="401"/>
      <c r="L7" s="401"/>
      <c r="M7" s="401"/>
      <c r="N7" s="401"/>
      <c r="O7" s="401"/>
      <c r="P7" s="401"/>
      <c r="Q7" s="401"/>
      <c r="R7" s="401"/>
      <c r="Z7" s="2"/>
      <c r="AB7" s="57"/>
      <c r="AC7" s="54"/>
      <c r="AD7" s="54"/>
    </row>
    <row r="8" spans="1:32" s="4" customFormat="1" ht="15.75" customHeight="1">
      <c r="B8" s="392" t="s">
        <v>913</v>
      </c>
      <c r="C8" s="392"/>
      <c r="D8" s="392"/>
      <c r="E8" s="392"/>
      <c r="F8" s="392"/>
      <c r="G8" s="392"/>
      <c r="H8" s="401" t="str">
        <f>IF(H7="Inserir data","",IF(H7="","",EDATE(H7,AD4)-1))</f>
        <v/>
      </c>
      <c r="I8" s="401"/>
      <c r="J8" s="401"/>
      <c r="K8" s="401"/>
      <c r="L8" s="401"/>
      <c r="M8" s="401"/>
      <c r="N8" s="401"/>
      <c r="O8" s="401"/>
      <c r="P8" s="401"/>
      <c r="Q8" s="401"/>
      <c r="R8" s="401"/>
      <c r="S8" s="206"/>
      <c r="T8" s="206"/>
      <c r="Z8" s="2"/>
      <c r="AB8" s="54"/>
      <c r="AC8" s="54"/>
      <c r="AD8" s="54"/>
    </row>
    <row r="9" spans="1:32" ht="15.75" customHeight="1">
      <c r="B9" s="392" t="str">
        <f>IF(OR(B2="Selecionar opção",B2="Certificado de conformidade",AB4="Selecionar opção"),"",IF(AND(B2="Certificado de manutenção",AB4="panelas - modelo 1b"),"","Certificado de manutenção válido de:"))</f>
        <v/>
      </c>
      <c r="C9" s="392"/>
      <c r="D9" s="392"/>
      <c r="E9" s="392"/>
      <c r="F9" s="392"/>
      <c r="G9" s="392"/>
      <c r="H9" s="392"/>
      <c r="I9" s="392"/>
      <c r="J9" s="392"/>
      <c r="K9" s="403" t="str">
        <f>IF(B9="","","Inserir data")</f>
        <v/>
      </c>
      <c r="L9" s="403"/>
      <c r="M9" s="403"/>
      <c r="N9" s="403"/>
      <c r="O9" s="403"/>
      <c r="P9" s="403"/>
      <c r="Q9" s="403"/>
      <c r="R9" s="403"/>
      <c r="S9" s="403"/>
      <c r="T9" s="208" t="str">
        <f>IF(B9="","","até")</f>
        <v/>
      </c>
      <c r="U9" s="403" t="str">
        <f>IF(K9="Inserir data","",IF(K9="","",EDATE(K9,24)-1))</f>
        <v/>
      </c>
      <c r="V9" s="403"/>
      <c r="W9" s="403"/>
      <c r="X9" s="403"/>
      <c r="Y9" s="403"/>
    </row>
    <row r="10" spans="1:32" s="61" customFormat="1" ht="4.5" customHeight="1">
      <c r="B10" s="395"/>
      <c r="C10" s="395"/>
      <c r="D10" s="395"/>
      <c r="E10" s="420"/>
      <c r="F10" s="420"/>
      <c r="G10" s="420"/>
      <c r="H10" s="420"/>
      <c r="I10" s="420"/>
      <c r="J10" s="420"/>
      <c r="K10" s="420"/>
      <c r="L10" s="420"/>
      <c r="M10" s="420"/>
      <c r="N10" s="420"/>
      <c r="O10" s="420"/>
      <c r="P10" s="420"/>
      <c r="Q10" s="420"/>
      <c r="R10" s="420"/>
      <c r="S10" s="420"/>
      <c r="T10" s="420"/>
      <c r="U10" s="420"/>
      <c r="V10" s="420"/>
      <c r="W10" s="420"/>
      <c r="X10" s="420"/>
      <c r="Y10" s="420"/>
      <c r="AB10" s="210"/>
      <c r="AC10" s="210"/>
      <c r="AD10" s="210"/>
    </row>
    <row r="11" spans="1:32" s="61" customFormat="1" ht="23.25" customHeight="1">
      <c r="B11" s="396" t="s">
        <v>1</v>
      </c>
      <c r="C11" s="396"/>
      <c r="D11" s="396"/>
      <c r="E11" s="395" t="s">
        <v>604</v>
      </c>
      <c r="F11" s="395"/>
      <c r="G11" s="395"/>
      <c r="H11" s="395"/>
      <c r="I11" s="395"/>
      <c r="J11" s="395"/>
      <c r="K11" s="395"/>
      <c r="L11" s="395"/>
      <c r="M11" s="395"/>
      <c r="N11" s="395"/>
      <c r="O11" s="395"/>
      <c r="P11" s="395"/>
      <c r="Q11" s="395"/>
      <c r="R11" s="395"/>
      <c r="S11" s="395"/>
      <c r="T11" s="395"/>
      <c r="U11" s="395"/>
      <c r="V11" s="395"/>
      <c r="W11" s="395"/>
      <c r="X11" s="395"/>
      <c r="Y11" s="395"/>
      <c r="AB11" s="210"/>
      <c r="AC11" s="210"/>
      <c r="AD11" s="210"/>
    </row>
    <row r="12" spans="1:32" s="61" customFormat="1" ht="12.95" customHeight="1">
      <c r="B12" s="396" t="s">
        <v>0</v>
      </c>
      <c r="C12" s="396"/>
      <c r="D12" s="396"/>
      <c r="E12" s="395" t="str">
        <f>IF(E11="Selecionar cliente interessado","Falta informar solicitante",VLOOKUP(E11,Clientes!A:D,2,0))</f>
        <v>Falta informar solicitante</v>
      </c>
      <c r="F12" s="395"/>
      <c r="G12" s="395"/>
      <c r="H12" s="395"/>
      <c r="I12" s="395"/>
      <c r="J12" s="395"/>
      <c r="K12" s="395"/>
      <c r="L12" s="395"/>
      <c r="M12" s="395"/>
      <c r="N12" s="395"/>
      <c r="O12" s="395"/>
      <c r="P12" s="395"/>
      <c r="Q12" s="395"/>
      <c r="R12" s="395"/>
      <c r="S12" s="395"/>
      <c r="T12" s="395"/>
      <c r="U12" s="395"/>
      <c r="V12" s="395"/>
      <c r="W12" s="395"/>
      <c r="X12" s="395"/>
      <c r="Y12" s="395"/>
      <c r="AB12" s="210"/>
      <c r="AC12" s="210"/>
      <c r="AD12" s="210"/>
    </row>
    <row r="13" spans="1:32" s="61" customFormat="1" ht="27" customHeight="1">
      <c r="B13" s="396" t="s">
        <v>5</v>
      </c>
      <c r="C13" s="396"/>
      <c r="D13" s="396"/>
      <c r="E13" s="395" t="str">
        <f>IF(E11="Selecionar cliente interessado","Falta informar solicitante",VLOOKUP(E11,Clientes!A:D,3,0))</f>
        <v>Falta informar solicitante</v>
      </c>
      <c r="F13" s="395"/>
      <c r="G13" s="395"/>
      <c r="H13" s="395"/>
      <c r="I13" s="395"/>
      <c r="J13" s="395"/>
      <c r="K13" s="395"/>
      <c r="L13" s="395"/>
      <c r="M13" s="395"/>
      <c r="N13" s="395"/>
      <c r="O13" s="395"/>
      <c r="P13" s="395"/>
      <c r="Q13" s="395"/>
      <c r="R13" s="395"/>
      <c r="S13" s="395"/>
      <c r="T13" s="395"/>
      <c r="U13" s="395"/>
      <c r="V13" s="395"/>
      <c r="W13" s="395"/>
      <c r="X13" s="395"/>
      <c r="Y13" s="395"/>
      <c r="AB13" s="210"/>
      <c r="AC13" s="55"/>
      <c r="AD13" s="210"/>
    </row>
    <row r="14" spans="1:32" s="61" customFormat="1" ht="12.95" customHeight="1">
      <c r="B14" s="396" t="s">
        <v>13</v>
      </c>
      <c r="C14" s="396"/>
      <c r="D14" s="396"/>
      <c r="E14" s="395" t="str">
        <f>IF(E11="Selecionar cliente interessado","Falta informar solicitante",VLOOKUP(E11,Clientes!A:D,4,0))</f>
        <v>Falta informar solicitante</v>
      </c>
      <c r="F14" s="395"/>
      <c r="G14" s="395"/>
      <c r="H14" s="395"/>
      <c r="I14" s="395"/>
      <c r="J14" s="395"/>
      <c r="K14" s="395"/>
      <c r="L14" s="395"/>
      <c r="M14" s="395"/>
      <c r="N14" s="395"/>
      <c r="O14" s="395"/>
      <c r="P14" s="395"/>
      <c r="Q14" s="395"/>
      <c r="R14" s="395"/>
      <c r="S14" s="395"/>
      <c r="T14" s="395"/>
      <c r="U14" s="395"/>
      <c r="V14" s="395"/>
      <c r="W14" s="395"/>
      <c r="X14" s="395"/>
      <c r="Y14" s="395"/>
      <c r="AB14" s="210"/>
      <c r="AC14" s="55"/>
      <c r="AD14" s="210"/>
    </row>
    <row r="15" spans="1:32" s="61" customFormat="1" ht="6.95" customHeight="1">
      <c r="B15" s="1"/>
      <c r="C15" s="1"/>
      <c r="D15" s="1"/>
      <c r="E15" s="1"/>
      <c r="F15" s="1"/>
      <c r="G15" s="1"/>
      <c r="H15" s="1"/>
      <c r="I15" s="1"/>
      <c r="J15" s="1"/>
      <c r="K15" s="1"/>
      <c r="L15" s="1"/>
      <c r="M15" s="1"/>
      <c r="N15" s="1"/>
      <c r="O15" s="1"/>
      <c r="P15" s="1"/>
      <c r="Q15" s="1"/>
      <c r="R15" s="1"/>
      <c r="S15" s="1"/>
      <c r="T15" s="1"/>
      <c r="U15" s="62"/>
      <c r="V15" s="63"/>
      <c r="W15" s="63"/>
      <c r="X15" s="63"/>
      <c r="Y15" s="64"/>
      <c r="AB15" s="210"/>
      <c r="AC15" s="65"/>
      <c r="AD15" s="210"/>
    </row>
    <row r="16" spans="1:32" s="61" customFormat="1" ht="12.95" customHeight="1">
      <c r="B16" s="418" t="s">
        <v>2</v>
      </c>
      <c r="C16" s="418"/>
      <c r="D16" s="418"/>
      <c r="E16" s="419" t="s">
        <v>608</v>
      </c>
      <c r="F16" s="419"/>
      <c r="G16" s="419"/>
      <c r="H16" s="419"/>
      <c r="I16" s="419"/>
      <c r="J16" s="419"/>
      <c r="K16" s="419"/>
      <c r="L16" s="419"/>
      <c r="M16" s="419"/>
      <c r="N16" s="419"/>
      <c r="O16" s="419"/>
      <c r="P16" s="419"/>
      <c r="Q16" s="419"/>
      <c r="R16" s="419"/>
      <c r="S16" s="419"/>
      <c r="T16" s="419"/>
      <c r="U16" s="419"/>
      <c r="V16" s="419"/>
      <c r="W16" s="419"/>
      <c r="X16" s="419"/>
      <c r="Y16" s="419"/>
      <c r="AB16" s="210"/>
      <c r="AC16" s="65"/>
      <c r="AD16" s="210"/>
    </row>
    <row r="17" spans="2:30" s="61" customFormat="1" ht="24.75" customHeight="1">
      <c r="B17" s="212" t="s">
        <v>5</v>
      </c>
      <c r="C17" s="211"/>
      <c r="D17" s="211"/>
      <c r="E17" s="395" t="s">
        <v>608</v>
      </c>
      <c r="F17" s="395"/>
      <c r="G17" s="395"/>
      <c r="H17" s="395"/>
      <c r="I17" s="395"/>
      <c r="J17" s="395"/>
      <c r="K17" s="395"/>
      <c r="L17" s="395"/>
      <c r="M17" s="395"/>
      <c r="N17" s="395"/>
      <c r="O17" s="395"/>
      <c r="P17" s="395"/>
      <c r="Q17" s="395"/>
      <c r="R17" s="395"/>
      <c r="S17" s="395"/>
      <c r="T17" s="395"/>
      <c r="U17" s="395"/>
      <c r="V17" s="395"/>
      <c r="W17" s="395"/>
      <c r="X17" s="395"/>
      <c r="Y17" s="395"/>
      <c r="AB17" s="65"/>
      <c r="AC17" s="65"/>
      <c r="AD17" s="210"/>
    </row>
    <row r="18" spans="2:30" s="61" customFormat="1" ht="12.75" customHeight="1">
      <c r="B18" s="66" t="s">
        <v>581</v>
      </c>
      <c r="C18" s="6"/>
      <c r="D18" s="211"/>
      <c r="E18" s="395" t="s">
        <v>608</v>
      </c>
      <c r="F18" s="395"/>
      <c r="G18" s="395"/>
      <c r="H18" s="395"/>
      <c r="I18" s="395"/>
      <c r="J18" s="395"/>
      <c r="K18" s="395"/>
      <c r="L18" s="395"/>
      <c r="M18" s="395"/>
      <c r="N18" s="395"/>
      <c r="O18" s="395"/>
      <c r="P18" s="395"/>
      <c r="Q18" s="395"/>
      <c r="R18" s="395"/>
      <c r="S18" s="395"/>
      <c r="T18" s="395"/>
      <c r="U18" s="395"/>
      <c r="V18" s="395"/>
      <c r="W18" s="395"/>
      <c r="X18" s="395"/>
      <c r="Y18" s="395"/>
      <c r="AB18" s="210"/>
      <c r="AC18" s="210"/>
      <c r="AD18" s="210"/>
    </row>
    <row r="19" spans="2:30" s="61" customFormat="1" ht="6.75" customHeight="1">
      <c r="B19" s="6"/>
      <c r="C19" s="6"/>
      <c r="D19" s="211"/>
      <c r="E19" s="211"/>
      <c r="F19" s="211"/>
      <c r="G19" s="211"/>
      <c r="H19" s="211"/>
      <c r="I19" s="211"/>
      <c r="J19" s="211"/>
      <c r="K19" s="211"/>
      <c r="L19" s="211"/>
      <c r="M19" s="211"/>
      <c r="N19" s="15"/>
      <c r="O19" s="15"/>
      <c r="P19" s="6"/>
      <c r="Q19" s="6"/>
      <c r="R19" s="6"/>
      <c r="S19" s="5"/>
      <c r="T19" s="6"/>
      <c r="U19" s="67"/>
      <c r="V19" s="68"/>
      <c r="W19" s="68"/>
      <c r="X19" s="68"/>
      <c r="Y19" s="15"/>
      <c r="AB19" s="210"/>
      <c r="AC19" s="210"/>
      <c r="AD19" s="210"/>
    </row>
    <row r="20" spans="2:30" s="61" customFormat="1" ht="12.75" customHeight="1">
      <c r="B20" s="396" t="s">
        <v>919</v>
      </c>
      <c r="C20" s="397"/>
      <c r="D20" s="397"/>
      <c r="E20" s="397"/>
      <c r="F20" s="397"/>
      <c r="G20" s="398" t="s">
        <v>608</v>
      </c>
      <c r="H20" s="398"/>
      <c r="I20" s="398"/>
      <c r="J20" s="398"/>
      <c r="K20" s="398"/>
      <c r="L20" s="209" t="str">
        <f>IF(AB4="Panelas - Modelo 1b","(Tratamento de reclamações)","")</f>
        <v/>
      </c>
      <c r="M20" s="6"/>
      <c r="N20" s="6"/>
      <c r="O20" s="6"/>
      <c r="P20" s="6"/>
      <c r="Q20" s="6"/>
      <c r="R20" s="6"/>
      <c r="S20" s="6"/>
      <c r="T20" s="6"/>
      <c r="U20" s="6"/>
      <c r="V20" s="6"/>
      <c r="W20" s="6"/>
      <c r="X20" s="6"/>
      <c r="Y20" s="6"/>
      <c r="AB20" s="210"/>
      <c r="AC20" s="210"/>
      <c r="AD20" s="210"/>
    </row>
    <row r="21" spans="2:30" s="61" customFormat="1" ht="18" customHeight="1">
      <c r="B21" s="392" t="s">
        <v>916</v>
      </c>
      <c r="C21" s="392"/>
      <c r="D21" s="392"/>
      <c r="E21" s="392"/>
      <c r="F21" s="392"/>
      <c r="G21" s="399" t="s">
        <v>917</v>
      </c>
      <c r="H21" s="399"/>
      <c r="I21" s="399"/>
      <c r="J21" s="399"/>
      <c r="K21" s="399"/>
      <c r="L21" s="400" t="s">
        <v>918</v>
      </c>
      <c r="M21" s="400"/>
      <c r="N21" s="400"/>
      <c r="O21" s="399" t="s">
        <v>608</v>
      </c>
      <c r="P21" s="399"/>
      <c r="Q21" s="399"/>
      <c r="R21" s="399"/>
      <c r="S21" s="399"/>
      <c r="T21" s="399"/>
      <c r="U21" s="68"/>
      <c r="V21" s="68"/>
      <c r="W21" s="68"/>
      <c r="X21" s="15"/>
      <c r="AB21" s="210"/>
      <c r="AC21" s="210"/>
      <c r="AD21" s="210"/>
    </row>
    <row r="22" spans="2:30" s="61" customFormat="1" ht="6.75" customHeight="1">
      <c r="B22" s="6"/>
      <c r="C22" s="6"/>
      <c r="D22" s="211"/>
      <c r="E22" s="211"/>
      <c r="F22" s="211"/>
      <c r="G22" s="211"/>
      <c r="H22" s="211"/>
      <c r="I22" s="211"/>
      <c r="J22" s="211"/>
      <c r="K22" s="211"/>
      <c r="L22" s="211"/>
      <c r="M22" s="211"/>
      <c r="N22" s="15"/>
      <c r="O22" s="15"/>
      <c r="P22" s="6"/>
      <c r="Q22" s="6"/>
      <c r="R22" s="6"/>
      <c r="S22" s="5"/>
      <c r="T22" s="6"/>
      <c r="U22" s="67"/>
      <c r="V22" s="68"/>
      <c r="W22" s="68"/>
      <c r="X22" s="68"/>
      <c r="Y22" s="15"/>
      <c r="AB22" s="210"/>
      <c r="AC22" s="210"/>
      <c r="AD22" s="210"/>
    </row>
    <row r="23" spans="2:30" s="61" customFormat="1" ht="26.25" customHeight="1">
      <c r="B23" s="396" t="s">
        <v>3</v>
      </c>
      <c r="C23" s="396"/>
      <c r="D23" s="396"/>
      <c r="E23" s="410" t="s">
        <v>606</v>
      </c>
      <c r="F23" s="410"/>
      <c r="G23" s="410"/>
      <c r="H23" s="410"/>
      <c r="I23" s="410"/>
      <c r="J23" s="410"/>
      <c r="K23" s="410"/>
      <c r="L23" s="410"/>
      <c r="M23" s="410"/>
      <c r="N23" s="410"/>
      <c r="O23" s="410"/>
      <c r="P23" s="410"/>
      <c r="Q23" s="410"/>
      <c r="R23" s="410"/>
      <c r="S23" s="410"/>
      <c r="T23" s="410"/>
      <c r="U23" s="410"/>
      <c r="V23" s="410"/>
      <c r="W23" s="410"/>
      <c r="X23" s="410"/>
      <c r="Y23" s="410"/>
      <c r="AB23" s="210"/>
      <c r="AC23" s="210"/>
      <c r="AD23" s="210"/>
    </row>
    <row r="24" spans="2:30" s="61" customFormat="1" ht="15" customHeight="1">
      <c r="B24" s="411" t="s">
        <v>4</v>
      </c>
      <c r="C24" s="411"/>
      <c r="D24" s="411"/>
      <c r="E24" s="411"/>
      <c r="F24" s="411"/>
      <c r="G24" s="399" t="s">
        <v>608</v>
      </c>
      <c r="H24" s="399"/>
      <c r="I24" s="399"/>
      <c r="J24" s="399"/>
      <c r="K24" s="399"/>
      <c r="L24" s="399"/>
      <c r="M24" s="399"/>
      <c r="N24" s="399"/>
      <c r="O24" s="399"/>
      <c r="P24" s="399"/>
      <c r="Q24" s="399"/>
      <c r="R24" s="399"/>
      <c r="S24" s="399"/>
      <c r="T24" s="399"/>
      <c r="U24" s="399"/>
      <c r="V24" s="399"/>
      <c r="W24" s="399"/>
      <c r="X24" s="399"/>
      <c r="Y24" s="399"/>
      <c r="AB24" s="210"/>
      <c r="AC24" s="210"/>
      <c r="AD24" s="210"/>
    </row>
    <row r="25" spans="2:30" s="61" customFormat="1" ht="12.95" customHeight="1">
      <c r="B25" s="396" t="s">
        <v>575</v>
      </c>
      <c r="C25" s="396"/>
      <c r="D25" s="396"/>
      <c r="E25" s="396"/>
      <c r="F25" s="396"/>
      <c r="G25" s="396"/>
      <c r="H25" s="398" t="s">
        <v>608</v>
      </c>
      <c r="I25" s="398"/>
      <c r="J25" s="398"/>
      <c r="K25" s="398"/>
      <c r="L25" s="398"/>
      <c r="M25" s="398"/>
      <c r="N25" s="398"/>
      <c r="O25" s="398"/>
      <c r="P25" s="398"/>
      <c r="Q25" s="398"/>
      <c r="R25" s="398"/>
      <c r="S25" s="398"/>
      <c r="T25" s="398"/>
      <c r="U25" s="398"/>
      <c r="V25" s="398"/>
      <c r="W25" s="398"/>
      <c r="X25" s="398"/>
      <c r="Y25" s="398"/>
      <c r="AB25" s="210"/>
      <c r="AC25" s="210"/>
      <c r="AD25" s="210"/>
    </row>
    <row r="26" spans="2:30" s="61" customFormat="1" ht="15.75" customHeight="1">
      <c r="B26" s="396" t="str">
        <f>IF(AB4="BERÇO - MODELO 1b","Nº do edital:",IF(AB4="CARRINHOS - MODELO 1b","Nº do edital:",IF(AB4="BRINQUEDOS - MODELO 1b - Portaria 563","Nº do edital:",IF(AB4="BRINQUEDOS - MODELO 1b - Portaria 321","Nº do edital:",IF(AB4="CADEIRA ALTA - MODELO 1b","Nº do edital:",IF(AB4="CPM - MODELO 1b","Nº do edital:",IF(AB4="PANELAS - MODELO 1b","Nº do edital:",IF(AB4="DRC - MODELO 1b","Nº do edital:",IF(AB4&lt;&gt;"BERÇO - MODELO 1b""CARRINHOS - MODELO 1b""BRINQUEDOS - MODELO 1b - Portaria 563""BRINQUEDOS - MODELO 1b - Portaria 321""CADEIRA ALTA - MODELO 1b""CPM - MODELO 1b""DRC - MODELO 1b""PANELAS - MODELO 1b","",IF(AB4="",""))))))))))</f>
        <v/>
      </c>
      <c r="C26" s="396"/>
      <c r="D26" s="396"/>
      <c r="E26" s="404"/>
      <c r="F26" s="404"/>
      <c r="G26" s="404"/>
      <c r="H26" s="404"/>
      <c r="I26" s="404"/>
      <c r="J26" s="404"/>
      <c r="K26" s="404"/>
      <c r="L26" s="405" t="str">
        <f>IF(AB4="BERÇO - MODELO 1b","Licença de importação:",IF(AB4="CARRINHOS - MODELO 1b","Licença de importação:",IF(AB4="BRINQUEDOS - MODELO 1b - Portaria 563","Licença de importação:",IF(AB4="BRINQUEDOS - MODELO 1b - Portaria 321","Licença de importação:",IF(AB4="CADEIRA ALTA - MODELO 1b","Licença de importação:",IF(AB4="CPM - MODELO 1b","Licença de importação:",IF(AB4="PANELAS - MODELO 1b","Licença de importação:",IF(AB4="DRC - MODELO 1b","Licença de importação:",IF(AB4&lt;&gt;"BERÇO - MODELO 1b""CARRINHOS - MODELO 1b""BRINQUEDOS - MODELO 1b - Portaria 563""BRINQUEDOS - MODELO 1b - Portaria 321""CADEIRA ALTA - MODELO 1b""CPM - MODELO 1b""DRC - MODELO 1b""PANELAS - MODELO 1b","",IF(AB4="",""))))))))))</f>
        <v/>
      </c>
      <c r="M26" s="405"/>
      <c r="N26" s="405"/>
      <c r="O26" s="405"/>
      <c r="P26" s="405"/>
      <c r="Q26" s="405"/>
      <c r="R26" s="405"/>
      <c r="S26" s="405"/>
      <c r="T26" s="406"/>
      <c r="U26" s="406"/>
      <c r="V26" s="406"/>
      <c r="W26" s="406"/>
      <c r="X26" s="406"/>
      <c r="Y26" s="406"/>
      <c r="AB26" s="210"/>
      <c r="AC26" s="210"/>
      <c r="AD26" s="210"/>
    </row>
    <row r="27" spans="2:30" s="61" customFormat="1" ht="15" customHeight="1">
      <c r="B27" s="407" t="str">
        <f>IF(AB4="BERÇO - MODELO 1b","Identificação do lote:",IF(AB4="CARRINHOS - MODELO 1b","Identificação do lote:",IF(AB4="BRINQUEDOS - MODELO 1b - Portaria 563","Identificação do lote:",IF(AB4="BRINQUEDOS - MODELO 1b - Portaria 321","Identificação do lote:",IF(AB4="CADEIRA ALTA - MODELO 1b","Identificação do lote:",IF(AB4="CPM - MODELO 1b","Identificação do lote:",IF(AB4="PANELAS - MODELO 1b","Identificação do lote:",IF(AB4="DRC - MODELO 1b","Identificação do lote:",IF(AB4&lt;&gt;"BERÇO - MODELO 1b""CARRINHOS - MODELO 1b""BRINQUEDOS - MODELO 1b - Portaria 563""BRINQUEDOS - MODELO 1b - Portaria 321""CADEIRA ALTA - MODELO 1b""CPM - MODELO 1b""DRC - MODELO 1b""PANELAS - MODELO 1b","",IF(AB4="",""))))))))))</f>
        <v/>
      </c>
      <c r="C27" s="407"/>
      <c r="D27" s="407"/>
      <c r="E27" s="407"/>
      <c r="F27" s="407"/>
      <c r="G27" s="408"/>
      <c r="H27" s="408"/>
      <c r="I27" s="408"/>
      <c r="J27" s="408"/>
      <c r="K27" s="408"/>
      <c r="L27" s="408"/>
      <c r="M27" s="408"/>
      <c r="N27" s="408"/>
      <c r="O27" s="408"/>
      <c r="P27" s="408"/>
      <c r="Q27" s="408"/>
      <c r="R27" s="408"/>
      <c r="S27" s="408"/>
      <c r="T27" s="409"/>
      <c r="U27" s="409"/>
      <c r="V27" s="409"/>
      <c r="W27" s="409"/>
      <c r="X27" s="409"/>
      <c r="Y27" s="409"/>
      <c r="AB27" s="210"/>
      <c r="AC27" s="210"/>
      <c r="AD27" s="210"/>
    </row>
    <row r="28" spans="2:30" s="61" customFormat="1" ht="15" customHeight="1">
      <c r="B28" s="407" t="str">
        <f>IF(AB4="BERÇO - MODELO 1b","Identificação do modelo:",IF(AB4="CARRINHOS - MODELO 1b","Identificação do modelo:",IF(AB4="BRINQUEDOS - MODELO 1b - Portaria 563","Identificação do modelo:",IF(AB4="BRINQUEDOS - MODELO 1b - Portaria 321","Identificação do modelo:",IF(AB4="CADEIRA ALTA - MODELO 1b","Identificação do modelo:",IF(AB4="CPM - MODELO 1b","Identificação do modelo:",IF(AB4="PANELAS - MODELO 1b","Identificação do modelo:",IF(AB4="DRC - MODELO 1b","Identificação do modelo:",IF(AB4&lt;&gt;"BERÇO - MODELO 1b""CARRINHOS - MODELO 1b""BRINQUEDOS - MODELO 1b - Portaria 563""BRINQUEDOS - MODELO 1b - Portaria 321""CADEIRA ALTA - MODELO 1b""CPM - MODELO 1b""DRC - MODELO 1b""PANELAS - MODELO 1b","",IF(AB4="",""))))))))))</f>
        <v/>
      </c>
      <c r="C28" s="407"/>
      <c r="D28" s="407"/>
      <c r="E28" s="407"/>
      <c r="F28" s="407"/>
      <c r="G28" s="407"/>
      <c r="H28" s="408"/>
      <c r="I28" s="408"/>
      <c r="J28" s="408"/>
      <c r="K28" s="408"/>
      <c r="L28" s="408"/>
      <c r="M28" s="408"/>
      <c r="N28" s="408"/>
      <c r="O28" s="408"/>
      <c r="P28" s="408"/>
      <c r="Q28" s="408"/>
      <c r="R28" s="408"/>
      <c r="S28" s="408"/>
      <c r="T28" s="408"/>
      <c r="U28" s="408"/>
      <c r="V28" s="408"/>
      <c r="W28" s="408"/>
      <c r="X28" s="408"/>
      <c r="Y28" s="408"/>
      <c r="AB28" s="210"/>
      <c r="AC28" s="210"/>
      <c r="AD28" s="210"/>
    </row>
    <row r="29" spans="2:30" s="61" customFormat="1" ht="15.75" customHeight="1">
      <c r="S29" s="427" t="s">
        <v>576</v>
      </c>
      <c r="T29" s="427"/>
      <c r="U29" s="403" t="s">
        <v>608</v>
      </c>
      <c r="V29" s="403"/>
      <c r="W29" s="403"/>
      <c r="X29" s="403"/>
      <c r="Y29" s="403"/>
      <c r="AB29" s="210"/>
      <c r="AC29" s="210"/>
      <c r="AD29" s="210"/>
    </row>
    <row r="30" spans="2:30" s="61" customFormat="1">
      <c r="B30" s="69"/>
      <c r="C30" s="69"/>
      <c r="D30" s="69"/>
      <c r="E30" s="69"/>
      <c r="F30" s="69"/>
      <c r="G30" s="69"/>
      <c r="H30" s="69"/>
      <c r="I30" s="69"/>
      <c r="J30" s="422"/>
      <c r="K30" s="422"/>
      <c r="L30" s="422"/>
      <c r="M30" s="422"/>
      <c r="N30" s="422"/>
      <c r="O30" s="423"/>
      <c r="P30" s="423"/>
      <c r="Q30" s="423"/>
      <c r="R30" s="423"/>
      <c r="S30" s="423"/>
      <c r="T30" s="424"/>
      <c r="U30" s="424"/>
      <c r="V30" s="424"/>
      <c r="W30" s="425"/>
      <c r="X30" s="425"/>
      <c r="Y30" s="425"/>
      <c r="AB30" s="210"/>
      <c r="AC30" s="210"/>
      <c r="AD30" s="210"/>
    </row>
    <row r="31" spans="2:30" s="61" customFormat="1">
      <c r="M31" s="70"/>
      <c r="AB31" s="210"/>
      <c r="AC31" s="210"/>
      <c r="AD31" s="210"/>
    </row>
    <row r="32" spans="2:30" s="61" customFormat="1">
      <c r="B32" s="421"/>
      <c r="C32" s="421"/>
      <c r="D32" s="421"/>
      <c r="E32" s="421"/>
      <c r="F32" s="421"/>
      <c r="G32" s="421"/>
      <c r="H32" s="421"/>
      <c r="I32" s="421"/>
      <c r="J32" s="422"/>
      <c r="K32" s="422"/>
      <c r="L32" s="422"/>
      <c r="M32" s="422"/>
      <c r="N32" s="422"/>
      <c r="O32" s="423"/>
      <c r="P32" s="423"/>
      <c r="Q32" s="423"/>
      <c r="R32" s="423"/>
      <c r="S32" s="423"/>
      <c r="T32" s="424"/>
      <c r="U32" s="424"/>
      <c r="V32" s="424"/>
      <c r="W32" s="425"/>
      <c r="X32" s="425"/>
      <c r="Y32" s="425"/>
      <c r="AB32" s="210"/>
      <c r="AC32" s="210"/>
      <c r="AD32" s="210"/>
    </row>
    <row r="33" spans="2:30" s="61" customFormat="1" ht="15" customHeight="1">
      <c r="B33" s="421"/>
      <c r="C33" s="421"/>
      <c r="D33" s="421"/>
      <c r="E33" s="421"/>
      <c r="F33" s="421"/>
      <c r="G33" s="421"/>
      <c r="H33" s="421"/>
      <c r="I33" s="421"/>
      <c r="J33" s="422"/>
      <c r="K33" s="422"/>
      <c r="L33" s="422"/>
      <c r="M33" s="422"/>
      <c r="N33" s="422"/>
      <c r="O33" s="423"/>
      <c r="P33" s="423"/>
      <c r="Q33" s="423"/>
      <c r="R33" s="423"/>
      <c r="S33" s="423"/>
      <c r="T33" s="424"/>
      <c r="U33" s="424"/>
      <c r="V33" s="424"/>
      <c r="W33" s="425"/>
      <c r="X33" s="425"/>
      <c r="Y33" s="425"/>
      <c r="AB33" s="210"/>
      <c r="AC33" s="210"/>
      <c r="AD33" s="210"/>
    </row>
    <row r="34" spans="2:30" s="61" customFormat="1" ht="15" customHeight="1">
      <c r="AB34" s="210"/>
      <c r="AC34" s="210"/>
      <c r="AD34" s="210"/>
    </row>
    <row r="35" spans="2:30" s="61" customFormat="1" ht="49.5" customHeight="1">
      <c r="B35" s="428" t="s">
        <v>920</v>
      </c>
      <c r="C35" s="428"/>
      <c r="D35" s="428"/>
      <c r="E35" s="428"/>
      <c r="F35" s="428"/>
      <c r="G35" s="428"/>
      <c r="H35" s="428"/>
      <c r="I35" s="428"/>
      <c r="J35" s="428"/>
      <c r="K35" s="428"/>
      <c r="L35" s="428"/>
      <c r="M35" s="428"/>
      <c r="N35" s="428"/>
      <c r="O35" s="428"/>
      <c r="P35" s="428"/>
      <c r="Q35" s="428"/>
      <c r="R35" s="428"/>
      <c r="S35" s="428"/>
      <c r="T35" s="428"/>
      <c r="U35" s="428"/>
      <c r="V35" s="428"/>
      <c r="W35" s="428"/>
      <c r="X35" s="428"/>
      <c r="Y35" s="428"/>
      <c r="AB35" s="210"/>
      <c r="AC35" s="210"/>
      <c r="AD35" s="210"/>
    </row>
    <row r="36" spans="2:30" s="61" customFormat="1" ht="15.95" customHeight="1">
      <c r="B36" s="426" t="s">
        <v>628</v>
      </c>
      <c r="C36" s="426"/>
      <c r="D36" s="426"/>
      <c r="E36" s="426"/>
      <c r="F36" s="426"/>
      <c r="G36" s="426"/>
      <c r="H36" s="426"/>
      <c r="I36" s="426"/>
      <c r="J36" s="426"/>
      <c r="K36" s="426"/>
      <c r="L36" s="426"/>
      <c r="M36" s="426"/>
      <c r="N36" s="426"/>
      <c r="O36" s="426"/>
      <c r="P36" s="426"/>
      <c r="Q36" s="426"/>
      <c r="R36" s="426"/>
      <c r="S36" s="426"/>
      <c r="T36" s="426"/>
      <c r="U36" s="426"/>
      <c r="V36" s="426"/>
      <c r="W36" s="214"/>
      <c r="X36" s="77" t="s">
        <v>629</v>
      </c>
      <c r="Y36" s="77"/>
      <c r="AB36" s="210"/>
      <c r="AC36" s="210"/>
      <c r="AD36" s="210"/>
    </row>
    <row r="37" spans="2:30" s="61" customFormat="1">
      <c r="AB37" s="210"/>
      <c r="AC37" s="210"/>
      <c r="AD37" s="210"/>
    </row>
    <row r="38" spans="2:30" s="61" customFormat="1" ht="35.1" customHeight="1">
      <c r="B38" s="429" t="str">
        <f>IF(AB4="Selecionar opção","FOR.n°",VLOOKUP(AB4,'Frases-prazos-revisões'!B4:I36,6,0))</f>
        <v>FOR.n°</v>
      </c>
      <c r="C38" s="429"/>
      <c r="D38" s="429"/>
      <c r="E38" s="11"/>
      <c r="F38" s="11"/>
      <c r="G38" s="11"/>
      <c r="H38" s="11"/>
      <c r="I38" s="11"/>
      <c r="J38" s="11"/>
      <c r="K38" s="11"/>
      <c r="L38" s="11"/>
      <c r="M38" s="11"/>
      <c r="N38" s="11"/>
      <c r="O38" s="11"/>
      <c r="P38" s="11"/>
      <c r="Q38" s="11"/>
      <c r="R38" s="11"/>
      <c r="S38" s="11"/>
      <c r="T38" s="11"/>
      <c r="U38" s="430" t="str">
        <f>IF(AB4="Selecionar opção","Rev.nº",VLOOKUP(AB4,'Frases-prazos-revisões'!B4:I36,7,0))</f>
        <v>Rev.nº</v>
      </c>
      <c r="V38" s="430"/>
      <c r="W38" s="431" t="str">
        <f>IF(AB4="Selecionar opção","Data",VLOOKUP(AB4,'Frases-prazos-revisões'!B4:I36,8,0))</f>
        <v>Data</v>
      </c>
      <c r="X38" s="431"/>
      <c r="Y38" s="431"/>
      <c r="Z38" s="11"/>
      <c r="AA38" s="11"/>
      <c r="AB38" s="76"/>
      <c r="AC38" s="210"/>
      <c r="AD38" s="210"/>
    </row>
    <row r="39" spans="2:30" s="61" customFormat="1" ht="12.75" customHeight="1">
      <c r="AB39" s="210"/>
      <c r="AC39" s="210"/>
      <c r="AD39" s="210"/>
    </row>
    <row r="40" spans="2:30" s="61" customFormat="1" ht="12.75" customHeight="1">
      <c r="B40" s="421"/>
      <c r="C40" s="421"/>
      <c r="D40" s="421"/>
      <c r="E40" s="421"/>
      <c r="F40" s="421"/>
      <c r="G40" s="421"/>
      <c r="H40" s="421"/>
      <c r="I40" s="421"/>
      <c r="J40" s="422"/>
      <c r="K40" s="422"/>
      <c r="L40" s="422"/>
      <c r="M40" s="422"/>
      <c r="N40" s="422"/>
      <c r="O40" s="423"/>
      <c r="P40" s="423"/>
      <c r="Q40" s="423"/>
      <c r="R40" s="423"/>
      <c r="S40" s="423"/>
      <c r="T40" s="424"/>
      <c r="U40" s="424"/>
      <c r="V40" s="424"/>
      <c r="W40" s="425"/>
      <c r="X40" s="425"/>
      <c r="Y40" s="425"/>
      <c r="AB40" s="210"/>
      <c r="AC40" s="210"/>
      <c r="AD40" s="210"/>
    </row>
    <row r="41" spans="2:30" s="61" customFormat="1" ht="12.75" customHeight="1">
      <c r="B41" s="421"/>
      <c r="C41" s="421"/>
      <c r="D41" s="421"/>
      <c r="E41" s="421"/>
      <c r="F41" s="421"/>
      <c r="G41" s="421"/>
      <c r="H41" s="421"/>
      <c r="I41" s="421"/>
      <c r="J41" s="422"/>
      <c r="K41" s="422"/>
      <c r="L41" s="422"/>
      <c r="M41" s="422"/>
      <c r="N41" s="422"/>
      <c r="O41" s="424"/>
      <c r="P41" s="424"/>
      <c r="Q41" s="424"/>
      <c r="R41" s="424"/>
      <c r="S41" s="424"/>
      <c r="T41" s="424"/>
      <c r="U41" s="424"/>
      <c r="V41" s="424"/>
      <c r="W41" s="425"/>
      <c r="X41" s="425"/>
      <c r="Y41" s="425"/>
      <c r="AB41" s="210"/>
      <c r="AC41" s="210"/>
      <c r="AD41" s="210"/>
    </row>
    <row r="42" spans="2:30" s="61" customFormat="1" ht="12.75" customHeight="1">
      <c r="B42" s="421"/>
      <c r="C42" s="421"/>
      <c r="D42" s="421"/>
      <c r="E42" s="421"/>
      <c r="F42" s="421"/>
      <c r="G42" s="421"/>
      <c r="H42" s="421"/>
      <c r="I42" s="421"/>
      <c r="J42" s="422"/>
      <c r="K42" s="422"/>
      <c r="L42" s="422"/>
      <c r="M42" s="422"/>
      <c r="N42" s="422"/>
      <c r="O42" s="424"/>
      <c r="P42" s="424"/>
      <c r="Q42" s="424"/>
      <c r="R42" s="424"/>
      <c r="S42" s="424"/>
      <c r="T42" s="424"/>
      <c r="U42" s="424"/>
      <c r="V42" s="424"/>
      <c r="W42" s="425"/>
      <c r="X42" s="425"/>
      <c r="Y42" s="425"/>
      <c r="AB42" s="210"/>
      <c r="AC42" s="210"/>
      <c r="AD42" s="210"/>
    </row>
    <row r="43" spans="2:30" s="61" customFormat="1" ht="12.75" customHeight="1">
      <c r="B43" s="421"/>
      <c r="C43" s="421"/>
      <c r="D43" s="421"/>
      <c r="E43" s="421"/>
      <c r="F43" s="421"/>
      <c r="G43" s="421"/>
      <c r="H43" s="421"/>
      <c r="I43" s="421"/>
      <c r="J43" s="422"/>
      <c r="K43" s="422"/>
      <c r="L43" s="422"/>
      <c r="M43" s="422"/>
      <c r="N43" s="422"/>
      <c r="O43" s="424"/>
      <c r="P43" s="424"/>
      <c r="Q43" s="424"/>
      <c r="R43" s="424"/>
      <c r="S43" s="424"/>
      <c r="T43" s="424"/>
      <c r="U43" s="424"/>
      <c r="V43" s="424"/>
      <c r="W43" s="425"/>
      <c r="X43" s="425"/>
      <c r="Y43" s="425"/>
      <c r="AB43" s="210"/>
      <c r="AC43" s="210"/>
      <c r="AD43" s="210"/>
    </row>
    <row r="44" spans="2:30" s="61" customFormat="1" ht="12.75" customHeight="1">
      <c r="B44" s="421"/>
      <c r="C44" s="421"/>
      <c r="D44" s="421"/>
      <c r="E44" s="421"/>
      <c r="F44" s="421"/>
      <c r="G44" s="421"/>
      <c r="H44" s="421"/>
      <c r="I44" s="421"/>
      <c r="J44" s="422"/>
      <c r="K44" s="422"/>
      <c r="L44" s="422"/>
      <c r="M44" s="422"/>
      <c r="N44" s="422"/>
      <c r="O44" s="424"/>
      <c r="P44" s="424"/>
      <c r="Q44" s="424"/>
      <c r="R44" s="424"/>
      <c r="S44" s="424"/>
      <c r="T44" s="424"/>
      <c r="U44" s="424"/>
      <c r="V44" s="424"/>
      <c r="W44" s="425"/>
      <c r="X44" s="425"/>
      <c r="Y44" s="425"/>
      <c r="AB44" s="210"/>
      <c r="AC44" s="210"/>
      <c r="AD44" s="210"/>
    </row>
    <row r="45" spans="2:30" s="61" customFormat="1" ht="12.75" customHeight="1">
      <c r="B45" s="421"/>
      <c r="C45" s="421"/>
      <c r="D45" s="421"/>
      <c r="E45" s="421"/>
      <c r="F45" s="421"/>
      <c r="G45" s="421"/>
      <c r="H45" s="421"/>
      <c r="I45" s="421"/>
      <c r="J45" s="422"/>
      <c r="K45" s="422"/>
      <c r="L45" s="422"/>
      <c r="M45" s="422"/>
      <c r="N45" s="422"/>
      <c r="O45" s="424"/>
      <c r="P45" s="424"/>
      <c r="Q45" s="424"/>
      <c r="R45" s="424"/>
      <c r="S45" s="424"/>
      <c r="T45" s="424"/>
      <c r="U45" s="424"/>
      <c r="V45" s="424"/>
      <c r="W45" s="425"/>
      <c r="X45" s="425"/>
      <c r="Y45" s="425"/>
      <c r="AB45" s="210"/>
      <c r="AC45" s="210"/>
      <c r="AD45" s="210"/>
    </row>
    <row r="46" spans="2:30" s="61" customFormat="1" ht="12.75" customHeight="1">
      <c r="B46" s="421"/>
      <c r="C46" s="421"/>
      <c r="D46" s="421"/>
      <c r="E46" s="421"/>
      <c r="F46" s="421"/>
      <c r="G46" s="421"/>
      <c r="H46" s="421"/>
      <c r="I46" s="421"/>
      <c r="J46" s="422"/>
      <c r="K46" s="422"/>
      <c r="L46" s="422"/>
      <c r="M46" s="422"/>
      <c r="N46" s="422"/>
      <c r="O46" s="424"/>
      <c r="P46" s="424"/>
      <c r="Q46" s="424"/>
      <c r="R46" s="424"/>
      <c r="S46" s="424"/>
      <c r="T46" s="424"/>
      <c r="U46" s="424"/>
      <c r="V46" s="424"/>
      <c r="W46" s="425"/>
      <c r="X46" s="425"/>
      <c r="Y46" s="425"/>
      <c r="AB46" s="210"/>
      <c r="AC46" s="210"/>
      <c r="AD46" s="210"/>
    </row>
    <row r="47" spans="2:30" s="61" customFormat="1" ht="12.75" customHeight="1">
      <c r="B47" s="421"/>
      <c r="C47" s="421"/>
      <c r="D47" s="421"/>
      <c r="E47" s="421"/>
      <c r="F47" s="421"/>
      <c r="G47" s="421"/>
      <c r="H47" s="421"/>
      <c r="I47" s="421"/>
      <c r="J47" s="422"/>
      <c r="K47" s="422"/>
      <c r="L47" s="422"/>
      <c r="M47" s="422"/>
      <c r="N47" s="422"/>
      <c r="O47" s="424"/>
      <c r="P47" s="424"/>
      <c r="Q47" s="424"/>
      <c r="R47" s="424"/>
      <c r="S47" s="424"/>
      <c r="T47" s="424"/>
      <c r="U47" s="424"/>
      <c r="V47" s="424"/>
      <c r="W47" s="425"/>
      <c r="X47" s="425"/>
      <c r="Y47" s="425"/>
      <c r="AB47" s="210"/>
      <c r="AC47" s="210"/>
      <c r="AD47" s="210"/>
    </row>
    <row r="48" spans="2:30" s="61" customFormat="1" ht="12.75" customHeight="1">
      <c r="B48" s="421"/>
      <c r="C48" s="421"/>
      <c r="D48" s="421"/>
      <c r="E48" s="421"/>
      <c r="F48" s="421"/>
      <c r="G48" s="421"/>
      <c r="H48" s="421"/>
      <c r="I48" s="421"/>
      <c r="J48" s="422"/>
      <c r="K48" s="422"/>
      <c r="L48" s="422"/>
      <c r="M48" s="422"/>
      <c r="N48" s="422"/>
      <c r="O48" s="424"/>
      <c r="P48" s="424"/>
      <c r="Q48" s="424"/>
      <c r="R48" s="424"/>
      <c r="S48" s="424"/>
      <c r="T48" s="424"/>
      <c r="U48" s="424"/>
      <c r="V48" s="424"/>
      <c r="W48" s="425"/>
      <c r="X48" s="425"/>
      <c r="Y48" s="425"/>
      <c r="AB48" s="210"/>
      <c r="AC48" s="210"/>
      <c r="AD48" s="210"/>
    </row>
    <row r="49" spans="2:30" s="61" customFormat="1" ht="12.75" customHeight="1">
      <c r="B49" s="421"/>
      <c r="C49" s="421"/>
      <c r="D49" s="421"/>
      <c r="E49" s="421"/>
      <c r="F49" s="421"/>
      <c r="G49" s="421"/>
      <c r="H49" s="421"/>
      <c r="I49" s="421"/>
      <c r="J49" s="422"/>
      <c r="K49" s="422"/>
      <c r="L49" s="422"/>
      <c r="M49" s="422"/>
      <c r="N49" s="422"/>
      <c r="O49" s="424"/>
      <c r="P49" s="424"/>
      <c r="Q49" s="424"/>
      <c r="R49" s="424"/>
      <c r="S49" s="424"/>
      <c r="T49" s="424"/>
      <c r="U49" s="424"/>
      <c r="V49" s="424"/>
      <c r="W49" s="425"/>
      <c r="X49" s="425"/>
      <c r="Y49" s="425"/>
      <c r="AB49" s="210"/>
      <c r="AC49" s="210"/>
      <c r="AD49" s="210"/>
    </row>
    <row r="50" spans="2:30" s="61" customFormat="1" ht="12.75" customHeight="1">
      <c r="B50" s="421"/>
      <c r="C50" s="421"/>
      <c r="D50" s="421"/>
      <c r="E50" s="421"/>
      <c r="F50" s="421"/>
      <c r="G50" s="421"/>
      <c r="H50" s="421"/>
      <c r="I50" s="421"/>
      <c r="J50" s="422"/>
      <c r="K50" s="422"/>
      <c r="L50" s="422"/>
      <c r="M50" s="422"/>
      <c r="N50" s="422"/>
      <c r="O50" s="424"/>
      <c r="P50" s="424"/>
      <c r="Q50" s="424"/>
      <c r="R50" s="424"/>
      <c r="S50" s="424"/>
      <c r="T50" s="424"/>
      <c r="U50" s="424"/>
      <c r="V50" s="424"/>
      <c r="W50" s="425"/>
      <c r="X50" s="425"/>
      <c r="Y50" s="425"/>
      <c r="AB50" s="210"/>
      <c r="AC50" s="210"/>
      <c r="AD50" s="210"/>
    </row>
    <row r="51" spans="2:30" s="61" customFormat="1" ht="12.75" customHeight="1">
      <c r="B51" s="421"/>
      <c r="C51" s="421"/>
      <c r="D51" s="421"/>
      <c r="E51" s="421"/>
      <c r="F51" s="421"/>
      <c r="G51" s="421"/>
      <c r="H51" s="421"/>
      <c r="I51" s="421"/>
      <c r="J51" s="422"/>
      <c r="K51" s="422"/>
      <c r="L51" s="422"/>
      <c r="M51" s="422"/>
      <c r="N51" s="422"/>
      <c r="O51" s="424"/>
      <c r="P51" s="424"/>
      <c r="Q51" s="424"/>
      <c r="R51" s="424"/>
      <c r="S51" s="424"/>
      <c r="T51" s="424"/>
      <c r="U51" s="424"/>
      <c r="V51" s="424"/>
      <c r="W51" s="425"/>
      <c r="X51" s="425"/>
      <c r="Y51" s="425"/>
      <c r="AB51" s="210"/>
      <c r="AC51" s="210"/>
      <c r="AD51" s="210"/>
    </row>
    <row r="52" spans="2:30" s="61" customFormat="1" ht="12.75" customHeight="1">
      <c r="B52" s="421"/>
      <c r="C52" s="421"/>
      <c r="D52" s="421"/>
      <c r="E52" s="421"/>
      <c r="F52" s="421"/>
      <c r="G52" s="421"/>
      <c r="H52" s="421"/>
      <c r="I52" s="421"/>
      <c r="J52" s="422"/>
      <c r="K52" s="422"/>
      <c r="L52" s="422"/>
      <c r="M52" s="422"/>
      <c r="N52" s="422"/>
      <c r="O52" s="424"/>
      <c r="P52" s="424"/>
      <c r="Q52" s="424"/>
      <c r="R52" s="424"/>
      <c r="S52" s="424"/>
      <c r="T52" s="424"/>
      <c r="U52" s="424"/>
      <c r="V52" s="424"/>
      <c r="W52" s="425"/>
      <c r="X52" s="425"/>
      <c r="Y52" s="425"/>
      <c r="AB52" s="210"/>
      <c r="AC52" s="210"/>
      <c r="AD52" s="210"/>
    </row>
    <row r="53" spans="2:30" s="61" customFormat="1" ht="12.75" customHeight="1">
      <c r="B53" s="421"/>
      <c r="C53" s="421"/>
      <c r="D53" s="421"/>
      <c r="E53" s="421"/>
      <c r="F53" s="421"/>
      <c r="G53" s="421"/>
      <c r="H53" s="421"/>
      <c r="I53" s="421"/>
      <c r="J53" s="422"/>
      <c r="K53" s="422"/>
      <c r="L53" s="422"/>
      <c r="M53" s="422"/>
      <c r="N53" s="422"/>
      <c r="O53" s="424"/>
      <c r="P53" s="424"/>
      <c r="Q53" s="424"/>
      <c r="R53" s="424"/>
      <c r="S53" s="424"/>
      <c r="T53" s="424"/>
      <c r="U53" s="424"/>
      <c r="V53" s="424"/>
      <c r="W53" s="425"/>
      <c r="X53" s="425"/>
      <c r="Y53" s="425"/>
      <c r="AB53" s="210"/>
      <c r="AC53" s="210"/>
      <c r="AD53" s="210"/>
    </row>
    <row r="54" spans="2:30" ht="15" customHeight="1">
      <c r="B54" s="421"/>
      <c r="C54" s="421"/>
      <c r="D54" s="421"/>
      <c r="E54" s="421"/>
      <c r="F54" s="421"/>
      <c r="G54" s="421"/>
      <c r="H54" s="421"/>
      <c r="I54" s="421"/>
      <c r="J54" s="422"/>
      <c r="K54" s="422"/>
      <c r="L54" s="422"/>
      <c r="M54" s="422"/>
      <c r="N54" s="422"/>
      <c r="O54" s="424"/>
      <c r="P54" s="424"/>
      <c r="Q54" s="424"/>
      <c r="R54" s="424"/>
      <c r="S54" s="424"/>
      <c r="T54" s="424"/>
      <c r="U54" s="424"/>
      <c r="V54" s="424"/>
      <c r="W54" s="425"/>
      <c r="X54" s="425"/>
      <c r="Y54" s="425"/>
    </row>
    <row r="55" spans="2:30" ht="15" customHeight="1">
      <c r="B55" s="421"/>
      <c r="C55" s="421"/>
      <c r="D55" s="421"/>
      <c r="E55" s="421"/>
      <c r="F55" s="421"/>
      <c r="G55" s="421"/>
      <c r="H55" s="421"/>
      <c r="I55" s="421"/>
      <c r="J55" s="422"/>
      <c r="K55" s="422"/>
      <c r="L55" s="422"/>
      <c r="M55" s="422"/>
      <c r="N55" s="422"/>
      <c r="O55" s="424"/>
      <c r="P55" s="424"/>
      <c r="Q55" s="424"/>
      <c r="R55" s="424"/>
      <c r="S55" s="424"/>
      <c r="T55" s="424"/>
      <c r="U55" s="424"/>
      <c r="V55" s="424"/>
      <c r="W55" s="425"/>
      <c r="X55" s="425"/>
      <c r="Y55" s="425"/>
    </row>
    <row r="56" spans="2:30" ht="15" customHeight="1">
      <c r="B56" s="421"/>
      <c r="C56" s="421"/>
      <c r="D56" s="421"/>
      <c r="E56" s="421"/>
      <c r="F56" s="421"/>
      <c r="G56" s="421"/>
      <c r="H56" s="421"/>
      <c r="I56" s="421"/>
      <c r="J56" s="422"/>
      <c r="K56" s="422"/>
      <c r="L56" s="422"/>
      <c r="M56" s="422"/>
      <c r="N56" s="422"/>
      <c r="O56" s="424"/>
      <c r="P56" s="424"/>
      <c r="Q56" s="424"/>
      <c r="R56" s="424"/>
      <c r="S56" s="424"/>
      <c r="T56" s="424"/>
      <c r="U56" s="424"/>
      <c r="V56" s="424"/>
      <c r="W56" s="425"/>
      <c r="X56" s="425"/>
      <c r="Y56" s="425"/>
    </row>
    <row r="57" spans="2:30" ht="15" customHeight="1">
      <c r="B57" s="421"/>
      <c r="C57" s="421"/>
      <c r="D57" s="421"/>
      <c r="E57" s="421"/>
      <c r="F57" s="421"/>
      <c r="G57" s="421"/>
      <c r="H57" s="421"/>
      <c r="I57" s="421"/>
      <c r="J57" s="422"/>
      <c r="K57" s="422"/>
      <c r="L57" s="422"/>
      <c r="M57" s="422"/>
      <c r="N57" s="422"/>
      <c r="O57" s="424"/>
      <c r="P57" s="424"/>
      <c r="Q57" s="424"/>
      <c r="R57" s="424"/>
      <c r="S57" s="424"/>
      <c r="T57" s="424"/>
      <c r="U57" s="424"/>
      <c r="V57" s="424"/>
      <c r="W57" s="425"/>
      <c r="X57" s="425"/>
      <c r="Y57" s="425"/>
    </row>
    <row r="58" spans="2:30" ht="15" customHeight="1">
      <c r="B58" s="421"/>
      <c r="C58" s="421"/>
      <c r="D58" s="421"/>
      <c r="E58" s="421"/>
      <c r="F58" s="421"/>
      <c r="G58" s="421"/>
      <c r="H58" s="421"/>
      <c r="I58" s="421"/>
      <c r="J58" s="422"/>
      <c r="K58" s="422"/>
      <c r="L58" s="422"/>
      <c r="M58" s="422"/>
      <c r="N58" s="422"/>
      <c r="O58" s="424"/>
      <c r="P58" s="424"/>
      <c r="Q58" s="424"/>
      <c r="R58" s="424"/>
      <c r="S58" s="424"/>
      <c r="T58" s="424"/>
      <c r="U58" s="424"/>
      <c r="V58" s="424"/>
      <c r="W58" s="425"/>
      <c r="X58" s="425"/>
      <c r="Y58" s="425"/>
    </row>
    <row r="59" spans="2:30" ht="15" customHeight="1">
      <c r="B59" s="421"/>
      <c r="C59" s="421"/>
      <c r="D59" s="421"/>
      <c r="E59" s="421"/>
      <c r="F59" s="421"/>
      <c r="G59" s="421"/>
      <c r="H59" s="421"/>
      <c r="I59" s="421"/>
      <c r="J59" s="422"/>
      <c r="K59" s="422"/>
      <c r="L59" s="422"/>
      <c r="M59" s="422"/>
      <c r="N59" s="422"/>
      <c r="O59" s="424"/>
      <c r="P59" s="424"/>
      <c r="Q59" s="424"/>
      <c r="R59" s="424"/>
      <c r="S59" s="424"/>
      <c r="T59" s="424"/>
      <c r="U59" s="424"/>
      <c r="V59" s="424"/>
      <c r="W59" s="425"/>
      <c r="X59" s="425"/>
      <c r="Y59" s="425"/>
    </row>
    <row r="60" spans="2:30" ht="15" customHeight="1">
      <c r="B60" s="421"/>
      <c r="C60" s="421"/>
      <c r="D60" s="421"/>
      <c r="E60" s="421"/>
      <c r="F60" s="421"/>
      <c r="G60" s="421"/>
      <c r="H60" s="421"/>
      <c r="I60" s="421"/>
      <c r="J60" s="422"/>
      <c r="K60" s="422"/>
      <c r="L60" s="422"/>
      <c r="M60" s="422"/>
      <c r="N60" s="422"/>
      <c r="O60" s="424"/>
      <c r="P60" s="424"/>
      <c r="Q60" s="424"/>
      <c r="R60" s="424"/>
      <c r="S60" s="424"/>
      <c r="T60" s="424"/>
      <c r="U60" s="424"/>
      <c r="V60" s="424"/>
      <c r="W60" s="425"/>
      <c r="X60" s="425"/>
      <c r="Y60" s="425"/>
    </row>
    <row r="61" spans="2:30" ht="15" customHeight="1">
      <c r="B61" s="421"/>
      <c r="C61" s="421"/>
      <c r="D61" s="421"/>
      <c r="E61" s="421"/>
      <c r="F61" s="421"/>
      <c r="G61" s="421"/>
      <c r="H61" s="421"/>
      <c r="I61" s="421"/>
      <c r="J61" s="422"/>
      <c r="K61" s="422"/>
      <c r="L61" s="422"/>
      <c r="M61" s="422"/>
      <c r="N61" s="422"/>
      <c r="O61" s="424"/>
      <c r="P61" s="424"/>
      <c r="Q61" s="424"/>
      <c r="R61" s="424"/>
      <c r="S61" s="424"/>
      <c r="T61" s="424"/>
      <c r="U61" s="424"/>
      <c r="V61" s="424"/>
      <c r="W61" s="425"/>
      <c r="X61" s="425"/>
      <c r="Y61" s="425"/>
    </row>
    <row r="62" spans="2:30" ht="15" customHeight="1">
      <c r="B62" s="421"/>
      <c r="C62" s="421"/>
      <c r="D62" s="421"/>
      <c r="E62" s="421"/>
      <c r="F62" s="421"/>
      <c r="G62" s="421"/>
      <c r="H62" s="421"/>
      <c r="I62" s="421"/>
      <c r="J62" s="422"/>
      <c r="K62" s="422"/>
      <c r="L62" s="422"/>
      <c r="M62" s="422"/>
      <c r="N62" s="422"/>
      <c r="O62" s="424"/>
      <c r="P62" s="424"/>
      <c r="Q62" s="424"/>
      <c r="R62" s="424"/>
      <c r="S62" s="424"/>
      <c r="T62" s="424"/>
      <c r="U62" s="424"/>
      <c r="V62" s="424"/>
      <c r="W62" s="425"/>
      <c r="X62" s="425"/>
      <c r="Y62" s="425"/>
    </row>
    <row r="63" spans="2:30" ht="15" customHeight="1">
      <c r="B63" s="421"/>
      <c r="C63" s="421"/>
      <c r="D63" s="421"/>
      <c r="E63" s="421"/>
      <c r="F63" s="421"/>
      <c r="G63" s="421"/>
      <c r="H63" s="421"/>
      <c r="I63" s="421"/>
      <c r="J63" s="422"/>
      <c r="K63" s="422"/>
      <c r="L63" s="422"/>
      <c r="M63" s="422"/>
      <c r="N63" s="422"/>
      <c r="O63" s="424"/>
      <c r="P63" s="424"/>
      <c r="Q63" s="424"/>
      <c r="R63" s="424"/>
      <c r="S63" s="424"/>
      <c r="T63" s="424"/>
      <c r="U63" s="424"/>
      <c r="V63" s="424"/>
      <c r="W63" s="425"/>
      <c r="X63" s="425"/>
      <c r="Y63" s="425"/>
    </row>
    <row r="64" spans="2:30" ht="15" customHeight="1">
      <c r="B64" s="421"/>
      <c r="C64" s="421"/>
      <c r="D64" s="421"/>
      <c r="E64" s="421"/>
      <c r="F64" s="421"/>
      <c r="G64" s="421"/>
      <c r="H64" s="421"/>
      <c r="I64" s="421"/>
      <c r="J64" s="422"/>
      <c r="K64" s="422"/>
      <c r="L64" s="422"/>
      <c r="M64" s="422"/>
      <c r="N64" s="422"/>
      <c r="O64" s="424"/>
      <c r="P64" s="424"/>
      <c r="Q64" s="424"/>
      <c r="R64" s="424"/>
      <c r="S64" s="424"/>
      <c r="T64" s="424"/>
      <c r="U64" s="424"/>
      <c r="V64" s="424"/>
      <c r="W64" s="425"/>
      <c r="X64" s="425"/>
      <c r="Y64" s="425"/>
    </row>
    <row r="65" spans="2:25" ht="15" customHeight="1">
      <c r="B65" s="421"/>
      <c r="C65" s="421"/>
      <c r="D65" s="421"/>
      <c r="E65" s="421"/>
      <c r="F65" s="421"/>
      <c r="G65" s="421"/>
      <c r="H65" s="421"/>
      <c r="I65" s="421"/>
      <c r="J65" s="422"/>
      <c r="K65" s="422"/>
      <c r="L65" s="422"/>
      <c r="M65" s="422"/>
      <c r="N65" s="422"/>
      <c r="O65" s="424"/>
      <c r="P65" s="424"/>
      <c r="Q65" s="424"/>
      <c r="R65" s="424"/>
      <c r="S65" s="424"/>
      <c r="T65" s="424"/>
      <c r="U65" s="424"/>
      <c r="V65" s="424"/>
      <c r="W65" s="425"/>
      <c r="X65" s="425"/>
      <c r="Y65" s="425"/>
    </row>
    <row r="66" spans="2:25" ht="15" customHeight="1">
      <c r="B66" s="421"/>
      <c r="C66" s="421"/>
      <c r="D66" s="421"/>
      <c r="E66" s="421"/>
      <c r="F66" s="421"/>
      <c r="G66" s="421"/>
      <c r="H66" s="421"/>
      <c r="I66" s="421"/>
      <c r="J66" s="422"/>
      <c r="K66" s="422"/>
      <c r="L66" s="422"/>
      <c r="M66" s="422"/>
      <c r="N66" s="422"/>
      <c r="O66" s="424"/>
      <c r="P66" s="424"/>
      <c r="Q66" s="424"/>
      <c r="R66" s="424"/>
      <c r="S66" s="424"/>
      <c r="T66" s="424"/>
      <c r="U66" s="424"/>
      <c r="V66" s="424"/>
      <c r="W66" s="425"/>
      <c r="X66" s="425"/>
      <c r="Y66" s="425"/>
    </row>
    <row r="67" spans="2:25" ht="15" customHeight="1">
      <c r="B67" s="421"/>
      <c r="C67" s="421"/>
      <c r="D67" s="421"/>
      <c r="E67" s="421"/>
      <c r="F67" s="421"/>
      <c r="G67" s="421"/>
      <c r="H67" s="421"/>
      <c r="I67" s="421"/>
      <c r="J67" s="422"/>
      <c r="K67" s="422"/>
      <c r="L67" s="422"/>
      <c r="M67" s="422"/>
      <c r="N67" s="422"/>
      <c r="O67" s="424"/>
      <c r="P67" s="424"/>
      <c r="Q67" s="424"/>
      <c r="R67" s="424"/>
      <c r="S67" s="424"/>
      <c r="T67" s="424"/>
      <c r="U67" s="424"/>
      <c r="V67" s="424"/>
      <c r="W67" s="425"/>
      <c r="X67" s="425"/>
      <c r="Y67" s="425"/>
    </row>
    <row r="68" spans="2:25" ht="15" customHeight="1">
      <c r="B68" s="421"/>
      <c r="C68" s="421"/>
      <c r="D68" s="421"/>
      <c r="E68" s="421"/>
      <c r="F68" s="421"/>
      <c r="G68" s="421"/>
      <c r="H68" s="421"/>
      <c r="I68" s="421"/>
      <c r="J68" s="422"/>
      <c r="K68" s="422"/>
      <c r="L68" s="422"/>
      <c r="M68" s="422"/>
      <c r="N68" s="422"/>
      <c r="O68" s="424"/>
      <c r="P68" s="424"/>
      <c r="Q68" s="424"/>
      <c r="R68" s="424"/>
      <c r="S68" s="424"/>
      <c r="T68" s="424"/>
      <c r="U68" s="424"/>
      <c r="V68" s="424"/>
      <c r="W68" s="425"/>
      <c r="X68" s="425"/>
      <c r="Y68" s="425"/>
    </row>
    <row r="69" spans="2:25" ht="15" customHeight="1">
      <c r="B69" s="421"/>
      <c r="C69" s="421"/>
      <c r="D69" s="421"/>
      <c r="E69" s="421"/>
      <c r="F69" s="421"/>
      <c r="G69" s="421"/>
      <c r="H69" s="421"/>
      <c r="I69" s="421"/>
      <c r="J69" s="422"/>
      <c r="K69" s="422"/>
      <c r="L69" s="422"/>
      <c r="M69" s="422"/>
      <c r="N69" s="422"/>
      <c r="O69" s="424"/>
      <c r="P69" s="424"/>
      <c r="Q69" s="424"/>
      <c r="R69" s="424"/>
      <c r="S69" s="424"/>
      <c r="T69" s="424"/>
      <c r="U69" s="424"/>
      <c r="V69" s="424"/>
      <c r="W69" s="425"/>
      <c r="X69" s="425"/>
      <c r="Y69" s="425"/>
    </row>
    <row r="70" spans="2:25" ht="15" customHeight="1">
      <c r="B70" s="421"/>
      <c r="C70" s="421"/>
      <c r="D70" s="421"/>
      <c r="E70" s="421"/>
      <c r="F70" s="421"/>
      <c r="G70" s="421"/>
      <c r="H70" s="421"/>
      <c r="I70" s="421"/>
      <c r="J70" s="422"/>
      <c r="K70" s="422"/>
      <c r="L70" s="422"/>
      <c r="M70" s="422"/>
      <c r="N70" s="422"/>
      <c r="O70" s="424"/>
      <c r="P70" s="424"/>
      <c r="Q70" s="424"/>
      <c r="R70" s="424"/>
      <c r="S70" s="424"/>
      <c r="T70" s="424"/>
      <c r="U70" s="424"/>
      <c r="V70" s="424"/>
      <c r="W70" s="425"/>
      <c r="X70" s="425"/>
      <c r="Y70" s="425"/>
    </row>
    <row r="71" spans="2:25" ht="15" customHeight="1">
      <c r="B71" s="421"/>
      <c r="C71" s="421"/>
      <c r="D71" s="421"/>
      <c r="E71" s="421"/>
      <c r="F71" s="421"/>
      <c r="G71" s="421"/>
      <c r="H71" s="421"/>
      <c r="I71" s="421"/>
      <c r="J71" s="422"/>
      <c r="K71" s="422"/>
      <c r="L71" s="422"/>
      <c r="M71" s="422"/>
      <c r="N71" s="422"/>
      <c r="O71" s="424"/>
      <c r="P71" s="424"/>
      <c r="Q71" s="424"/>
      <c r="R71" s="424"/>
      <c r="S71" s="424"/>
      <c r="T71" s="424"/>
      <c r="U71" s="424"/>
      <c r="V71" s="424"/>
      <c r="W71" s="425"/>
      <c r="X71" s="425"/>
      <c r="Y71" s="425"/>
    </row>
    <row r="72" spans="2:25" ht="15" customHeight="1">
      <c r="B72" s="421"/>
      <c r="C72" s="421"/>
      <c r="D72" s="421"/>
      <c r="E72" s="421"/>
      <c r="F72" s="421"/>
      <c r="G72" s="421"/>
      <c r="H72" s="421"/>
      <c r="I72" s="421"/>
      <c r="J72" s="422"/>
      <c r="K72" s="422"/>
      <c r="L72" s="422"/>
      <c r="M72" s="422"/>
      <c r="N72" s="422"/>
      <c r="O72" s="424"/>
      <c r="P72" s="424"/>
      <c r="Q72" s="424"/>
      <c r="R72" s="424"/>
      <c r="S72" s="424"/>
      <c r="T72" s="424"/>
      <c r="U72" s="424"/>
      <c r="V72" s="424"/>
      <c r="W72" s="425"/>
      <c r="X72" s="425"/>
      <c r="Y72" s="425"/>
    </row>
    <row r="73" spans="2:25" ht="15" customHeight="1">
      <c r="B73" s="421"/>
      <c r="C73" s="421"/>
      <c r="D73" s="421"/>
      <c r="E73" s="421"/>
      <c r="F73" s="421"/>
      <c r="G73" s="421"/>
      <c r="H73" s="421"/>
      <c r="I73" s="421"/>
      <c r="J73" s="422"/>
      <c r="K73" s="422"/>
      <c r="L73" s="422"/>
      <c r="M73" s="422"/>
      <c r="N73" s="422"/>
      <c r="O73" s="424"/>
      <c r="P73" s="424"/>
      <c r="Q73" s="424"/>
      <c r="R73" s="424"/>
      <c r="S73" s="424"/>
      <c r="T73" s="424"/>
      <c r="U73" s="424"/>
      <c r="V73" s="424"/>
      <c r="W73" s="425"/>
      <c r="X73" s="425"/>
      <c r="Y73" s="425"/>
    </row>
    <row r="74" spans="2:25" ht="15" customHeight="1">
      <c r="B74" s="421"/>
      <c r="C74" s="421"/>
      <c r="D74" s="421"/>
      <c r="E74" s="421"/>
      <c r="F74" s="421"/>
      <c r="G74" s="421"/>
      <c r="H74" s="421"/>
      <c r="I74" s="421"/>
      <c r="J74" s="422"/>
      <c r="K74" s="422"/>
      <c r="L74" s="422"/>
      <c r="M74" s="422"/>
      <c r="N74" s="422"/>
      <c r="O74" s="424"/>
      <c r="P74" s="424"/>
      <c r="Q74" s="424"/>
      <c r="R74" s="424"/>
      <c r="S74" s="424"/>
      <c r="T74" s="424"/>
      <c r="U74" s="424"/>
      <c r="V74" s="424"/>
      <c r="W74" s="425"/>
      <c r="X74" s="425"/>
      <c r="Y74" s="425"/>
    </row>
    <row r="75" spans="2:25" ht="15" customHeight="1">
      <c r="B75" s="421"/>
      <c r="C75" s="421"/>
      <c r="D75" s="421"/>
      <c r="E75" s="421"/>
      <c r="F75" s="421"/>
      <c r="G75" s="421"/>
      <c r="H75" s="421"/>
      <c r="I75" s="421"/>
      <c r="J75" s="422"/>
      <c r="K75" s="422"/>
      <c r="L75" s="422"/>
      <c r="M75" s="422"/>
      <c r="N75" s="422"/>
      <c r="O75" s="424"/>
      <c r="P75" s="424"/>
      <c r="Q75" s="424"/>
      <c r="R75" s="424"/>
      <c r="S75" s="424"/>
      <c r="T75" s="424"/>
      <c r="U75" s="424"/>
      <c r="V75" s="424"/>
      <c r="W75" s="425"/>
      <c r="X75" s="425"/>
      <c r="Y75" s="425"/>
    </row>
    <row r="76" spans="2:25" ht="15" customHeight="1">
      <c r="B76" s="421"/>
      <c r="C76" s="421"/>
      <c r="D76" s="421"/>
      <c r="E76" s="421"/>
      <c r="F76" s="421"/>
      <c r="G76" s="421"/>
      <c r="H76" s="421"/>
      <c r="I76" s="421"/>
      <c r="J76" s="422"/>
      <c r="K76" s="422"/>
      <c r="L76" s="422"/>
      <c r="M76" s="422"/>
      <c r="N76" s="422"/>
      <c r="O76" s="424"/>
      <c r="P76" s="424"/>
      <c r="Q76" s="424"/>
      <c r="R76" s="424"/>
      <c r="S76" s="424"/>
      <c r="T76" s="424"/>
      <c r="U76" s="424"/>
      <c r="V76" s="424"/>
      <c r="W76" s="425"/>
      <c r="X76" s="425"/>
      <c r="Y76" s="425"/>
    </row>
    <row r="77" spans="2:25" ht="15" customHeight="1">
      <c r="B77" s="421"/>
      <c r="C77" s="421"/>
      <c r="D77" s="421"/>
      <c r="E77" s="421"/>
      <c r="F77" s="421"/>
      <c r="G77" s="421"/>
      <c r="H77" s="421"/>
      <c r="I77" s="421"/>
      <c r="J77" s="422"/>
      <c r="K77" s="422"/>
      <c r="L77" s="422"/>
      <c r="M77" s="422"/>
      <c r="N77" s="422"/>
      <c r="O77" s="424"/>
      <c r="P77" s="424"/>
      <c r="Q77" s="424"/>
      <c r="R77" s="424"/>
      <c r="S77" s="424"/>
      <c r="T77" s="424"/>
      <c r="U77" s="424"/>
      <c r="V77" s="424"/>
      <c r="W77" s="425"/>
      <c r="X77" s="425"/>
      <c r="Y77" s="425"/>
    </row>
    <row r="78" spans="2:25" ht="15" customHeight="1">
      <c r="B78" s="421"/>
      <c r="C78" s="421"/>
      <c r="D78" s="421"/>
      <c r="E78" s="421"/>
      <c r="F78" s="421"/>
      <c r="G78" s="421"/>
      <c r="H78" s="421"/>
      <c r="I78" s="421"/>
      <c r="J78" s="422"/>
      <c r="K78" s="422"/>
      <c r="L78" s="422"/>
      <c r="M78" s="422"/>
      <c r="N78" s="422"/>
      <c r="O78" s="424"/>
      <c r="P78" s="424"/>
      <c r="Q78" s="424"/>
      <c r="R78" s="424"/>
      <c r="S78" s="424"/>
      <c r="T78" s="424"/>
      <c r="U78" s="424"/>
      <c r="V78" s="424"/>
      <c r="W78" s="425"/>
      <c r="X78" s="425"/>
      <c r="Y78" s="425"/>
    </row>
    <row r="79" spans="2:25" ht="15" customHeight="1">
      <c r="B79" s="421"/>
      <c r="C79" s="421"/>
      <c r="D79" s="421"/>
      <c r="E79" s="421"/>
      <c r="F79" s="421"/>
      <c r="G79" s="421"/>
      <c r="H79" s="421"/>
      <c r="I79" s="421"/>
      <c r="J79" s="422"/>
      <c r="K79" s="422"/>
      <c r="L79" s="422"/>
      <c r="M79" s="422"/>
      <c r="N79" s="422"/>
      <c r="O79" s="424"/>
      <c r="P79" s="424"/>
      <c r="Q79" s="424"/>
      <c r="R79" s="424"/>
      <c r="S79" s="424"/>
      <c r="T79" s="424"/>
      <c r="U79" s="424"/>
      <c r="V79" s="424"/>
      <c r="W79" s="425"/>
      <c r="X79" s="425"/>
      <c r="Y79" s="425"/>
    </row>
    <row r="80" spans="2:25" ht="15" customHeight="1">
      <c r="B80" s="421"/>
      <c r="C80" s="421"/>
      <c r="D80" s="421"/>
      <c r="E80" s="421"/>
      <c r="F80" s="421"/>
      <c r="G80" s="421"/>
      <c r="H80" s="421"/>
      <c r="I80" s="421"/>
      <c r="J80" s="422"/>
      <c r="K80" s="422"/>
      <c r="L80" s="422"/>
      <c r="M80" s="422"/>
      <c r="N80" s="422"/>
      <c r="O80" s="424"/>
      <c r="P80" s="424"/>
      <c r="Q80" s="424"/>
      <c r="R80" s="424"/>
      <c r="S80" s="424"/>
      <c r="T80" s="424"/>
      <c r="U80" s="424"/>
      <c r="V80" s="424"/>
      <c r="W80" s="425"/>
      <c r="X80" s="425"/>
      <c r="Y80" s="425"/>
    </row>
    <row r="81" spans="2:25" ht="15" customHeight="1">
      <c r="B81" s="421"/>
      <c r="C81" s="421"/>
      <c r="D81" s="421"/>
      <c r="E81" s="421"/>
      <c r="F81" s="421"/>
      <c r="G81" s="421"/>
      <c r="H81" s="421"/>
      <c r="I81" s="421"/>
      <c r="J81" s="422"/>
      <c r="K81" s="422"/>
      <c r="L81" s="422"/>
      <c r="M81" s="422"/>
      <c r="N81" s="422"/>
      <c r="O81" s="424"/>
      <c r="P81" s="424"/>
      <c r="Q81" s="424"/>
      <c r="R81" s="424"/>
      <c r="S81" s="424"/>
      <c r="T81" s="424"/>
      <c r="U81" s="424"/>
      <c r="V81" s="424"/>
      <c r="W81" s="425"/>
      <c r="X81" s="425"/>
      <c r="Y81" s="425"/>
    </row>
    <row r="82" spans="2:25" ht="15" customHeight="1">
      <c r="B82" s="421"/>
      <c r="C82" s="421"/>
      <c r="D82" s="421"/>
      <c r="E82" s="421"/>
      <c r="F82" s="421"/>
      <c r="G82" s="421"/>
      <c r="H82" s="421"/>
      <c r="I82" s="421"/>
      <c r="J82" s="422"/>
      <c r="K82" s="422"/>
      <c r="L82" s="422"/>
      <c r="M82" s="422"/>
      <c r="N82" s="422"/>
      <c r="O82" s="424"/>
      <c r="P82" s="424"/>
      <c r="Q82" s="424"/>
      <c r="R82" s="424"/>
      <c r="S82" s="424"/>
      <c r="T82" s="424"/>
      <c r="U82" s="424"/>
      <c r="V82" s="424"/>
      <c r="W82" s="425"/>
      <c r="X82" s="425"/>
      <c r="Y82" s="425"/>
    </row>
    <row r="83" spans="2:25" ht="15" customHeight="1">
      <c r="B83" s="421"/>
      <c r="C83" s="421"/>
      <c r="D83" s="421"/>
      <c r="E83" s="421"/>
      <c r="F83" s="421"/>
      <c r="G83" s="421"/>
      <c r="H83" s="421"/>
      <c r="I83" s="421"/>
      <c r="J83" s="422"/>
      <c r="K83" s="422"/>
      <c r="L83" s="422"/>
      <c r="M83" s="422"/>
      <c r="N83" s="422"/>
      <c r="O83" s="424"/>
      <c r="P83" s="424"/>
      <c r="Q83" s="424"/>
      <c r="R83" s="424"/>
      <c r="S83" s="424"/>
      <c r="T83" s="424"/>
      <c r="U83" s="424"/>
      <c r="V83" s="424"/>
      <c r="W83" s="425"/>
      <c r="X83" s="425"/>
      <c r="Y83" s="425"/>
    </row>
    <row r="84" spans="2:25" ht="15" customHeight="1">
      <c r="B84" s="421"/>
      <c r="C84" s="421"/>
      <c r="D84" s="421"/>
      <c r="E84" s="421"/>
      <c r="F84" s="421"/>
      <c r="G84" s="421"/>
      <c r="H84" s="421"/>
      <c r="I84" s="421"/>
      <c r="J84" s="422"/>
      <c r="K84" s="422"/>
      <c r="L84" s="422"/>
      <c r="M84" s="422"/>
      <c r="N84" s="422"/>
      <c r="O84" s="424"/>
      <c r="P84" s="424"/>
      <c r="Q84" s="424"/>
      <c r="R84" s="424"/>
      <c r="S84" s="424"/>
      <c r="T84" s="424"/>
      <c r="U84" s="424"/>
      <c r="V84" s="424"/>
      <c r="W84" s="425"/>
      <c r="X84" s="425"/>
      <c r="Y84" s="425"/>
    </row>
    <row r="85" spans="2:25" ht="15" customHeight="1">
      <c r="B85" s="421"/>
      <c r="C85" s="421"/>
      <c r="D85" s="421"/>
      <c r="E85" s="421"/>
      <c r="F85" s="421"/>
      <c r="G85" s="421"/>
      <c r="H85" s="421"/>
      <c r="I85" s="421"/>
      <c r="J85" s="422"/>
      <c r="K85" s="422"/>
      <c r="L85" s="422"/>
      <c r="M85" s="422"/>
      <c r="N85" s="422"/>
      <c r="O85" s="424"/>
      <c r="P85" s="424"/>
      <c r="Q85" s="424"/>
      <c r="R85" s="424"/>
      <c r="S85" s="424"/>
      <c r="T85" s="424"/>
      <c r="U85" s="424"/>
      <c r="V85" s="424"/>
      <c r="W85" s="425"/>
      <c r="X85" s="425"/>
      <c r="Y85" s="425"/>
    </row>
    <row r="86" spans="2:25" ht="15" customHeight="1">
      <c r="B86" s="421"/>
      <c r="C86" s="421"/>
      <c r="D86" s="421"/>
      <c r="E86" s="421"/>
      <c r="F86" s="421"/>
      <c r="G86" s="421"/>
      <c r="H86" s="421"/>
      <c r="I86" s="421"/>
      <c r="J86" s="422"/>
      <c r="K86" s="422"/>
      <c r="L86" s="422"/>
      <c r="M86" s="422"/>
      <c r="N86" s="422"/>
      <c r="O86" s="424"/>
      <c r="P86" s="424"/>
      <c r="Q86" s="424"/>
      <c r="R86" s="424"/>
      <c r="S86" s="424"/>
      <c r="T86" s="424"/>
      <c r="U86" s="424"/>
      <c r="V86" s="424"/>
      <c r="W86" s="425"/>
      <c r="X86" s="425"/>
      <c r="Y86" s="425"/>
    </row>
    <row r="87" spans="2:25" ht="15" customHeight="1">
      <c r="B87" s="421"/>
      <c r="C87" s="421"/>
      <c r="D87" s="421"/>
      <c r="E87" s="421"/>
      <c r="F87" s="421"/>
      <c r="G87" s="421"/>
      <c r="H87" s="421"/>
      <c r="I87" s="421"/>
      <c r="J87" s="422"/>
      <c r="K87" s="422"/>
      <c r="L87" s="422"/>
      <c r="M87" s="422"/>
      <c r="N87" s="422"/>
      <c r="O87" s="424"/>
      <c r="P87" s="424"/>
      <c r="Q87" s="424"/>
      <c r="R87" s="424"/>
      <c r="S87" s="424"/>
      <c r="T87" s="424"/>
      <c r="U87" s="424"/>
      <c r="V87" s="424"/>
      <c r="W87" s="425"/>
      <c r="X87" s="425"/>
      <c r="Y87" s="425"/>
    </row>
    <row r="88" spans="2:25" ht="15" customHeight="1">
      <c r="B88" s="421"/>
      <c r="C88" s="421"/>
      <c r="D88" s="421"/>
      <c r="E88" s="421"/>
      <c r="F88" s="421"/>
      <c r="G88" s="421"/>
      <c r="H88" s="421"/>
      <c r="I88" s="421"/>
      <c r="J88" s="422"/>
      <c r="K88" s="422"/>
      <c r="L88" s="422"/>
      <c r="M88" s="422"/>
      <c r="N88" s="422"/>
      <c r="O88" s="424"/>
      <c r="P88" s="424"/>
      <c r="Q88" s="424"/>
      <c r="R88" s="424"/>
      <c r="S88" s="424"/>
      <c r="T88" s="424"/>
      <c r="U88" s="424"/>
      <c r="V88" s="424"/>
      <c r="W88" s="425"/>
      <c r="X88" s="425"/>
      <c r="Y88" s="425"/>
    </row>
    <row r="89" spans="2:25" ht="15" customHeight="1">
      <c r="B89" s="421"/>
      <c r="C89" s="421"/>
      <c r="D89" s="421"/>
      <c r="E89" s="421"/>
      <c r="F89" s="421"/>
      <c r="G89" s="421"/>
      <c r="H89" s="421"/>
      <c r="I89" s="421"/>
      <c r="J89" s="422"/>
      <c r="K89" s="422"/>
      <c r="L89" s="422"/>
      <c r="M89" s="422"/>
      <c r="N89" s="422"/>
      <c r="O89" s="424"/>
      <c r="P89" s="424"/>
      <c r="Q89" s="424"/>
      <c r="R89" s="424"/>
      <c r="S89" s="424"/>
      <c r="T89" s="424"/>
      <c r="U89" s="424"/>
      <c r="V89" s="424"/>
      <c r="W89" s="425"/>
      <c r="X89" s="425"/>
      <c r="Y89" s="425"/>
    </row>
    <row r="90" spans="2:25" ht="15" customHeight="1">
      <c r="B90" s="421"/>
      <c r="C90" s="421"/>
      <c r="D90" s="421"/>
      <c r="E90" s="421"/>
      <c r="F90" s="421"/>
      <c r="G90" s="421"/>
      <c r="H90" s="421"/>
      <c r="I90" s="421"/>
      <c r="J90" s="422"/>
      <c r="K90" s="422"/>
      <c r="L90" s="422"/>
      <c r="M90" s="422"/>
      <c r="N90" s="422"/>
      <c r="O90" s="424"/>
      <c r="P90" s="424"/>
      <c r="Q90" s="424"/>
      <c r="R90" s="424"/>
      <c r="S90" s="424"/>
      <c r="T90" s="424"/>
      <c r="U90" s="424"/>
      <c r="V90" s="424"/>
      <c r="W90" s="425"/>
      <c r="X90" s="425"/>
      <c r="Y90" s="425"/>
    </row>
    <row r="91" spans="2:25" ht="15" customHeight="1">
      <c r="B91" s="421"/>
      <c r="C91" s="421"/>
      <c r="D91" s="421"/>
      <c r="E91" s="421"/>
      <c r="F91" s="421"/>
      <c r="G91" s="421"/>
      <c r="H91" s="421"/>
      <c r="I91" s="421"/>
      <c r="J91" s="422"/>
      <c r="K91" s="422"/>
      <c r="L91" s="422"/>
      <c r="M91" s="422"/>
      <c r="N91" s="422"/>
      <c r="O91" s="424"/>
      <c r="P91" s="424"/>
      <c r="Q91" s="424"/>
      <c r="R91" s="424"/>
      <c r="S91" s="424"/>
      <c r="T91" s="424"/>
      <c r="U91" s="424"/>
      <c r="V91" s="424"/>
      <c r="W91" s="425"/>
      <c r="X91" s="425"/>
      <c r="Y91" s="425"/>
    </row>
    <row r="92" spans="2:25" ht="15" customHeight="1">
      <c r="B92" s="421"/>
      <c r="C92" s="421"/>
      <c r="D92" s="421"/>
      <c r="E92" s="421"/>
      <c r="F92" s="421"/>
      <c r="G92" s="421"/>
      <c r="H92" s="421"/>
      <c r="I92" s="421"/>
      <c r="J92" s="422"/>
      <c r="K92" s="422"/>
      <c r="L92" s="422"/>
      <c r="M92" s="422"/>
      <c r="N92" s="422"/>
      <c r="O92" s="424"/>
      <c r="P92" s="424"/>
      <c r="Q92" s="424"/>
      <c r="R92" s="424"/>
      <c r="S92" s="424"/>
      <c r="T92" s="424"/>
      <c r="U92" s="424"/>
      <c r="V92" s="424"/>
      <c r="W92" s="425"/>
      <c r="X92" s="425"/>
      <c r="Y92" s="425"/>
    </row>
    <row r="93" spans="2:25" ht="15" customHeight="1">
      <c r="B93" s="421"/>
      <c r="C93" s="421"/>
      <c r="D93" s="421"/>
      <c r="E93" s="421"/>
      <c r="F93" s="421"/>
      <c r="G93" s="421"/>
      <c r="H93" s="421"/>
      <c r="I93" s="421"/>
      <c r="J93" s="422"/>
      <c r="K93" s="422"/>
      <c r="L93" s="422"/>
      <c r="M93" s="422"/>
      <c r="N93" s="422"/>
      <c r="O93" s="424"/>
      <c r="P93" s="424"/>
      <c r="Q93" s="424"/>
      <c r="R93" s="424"/>
      <c r="S93" s="424"/>
      <c r="T93" s="424"/>
      <c r="U93" s="424"/>
      <c r="V93" s="424"/>
      <c r="W93" s="425"/>
      <c r="X93" s="425"/>
      <c r="Y93" s="425"/>
    </row>
    <row r="94" spans="2:25" ht="15" customHeight="1">
      <c r="B94" s="421"/>
      <c r="C94" s="421"/>
      <c r="D94" s="421"/>
      <c r="E94" s="421"/>
      <c r="F94" s="421"/>
      <c r="G94" s="421"/>
      <c r="H94" s="421"/>
      <c r="I94" s="421"/>
      <c r="J94" s="422"/>
      <c r="K94" s="422"/>
      <c r="L94" s="422"/>
      <c r="M94" s="422"/>
      <c r="N94" s="422"/>
      <c r="O94" s="424"/>
      <c r="P94" s="424"/>
      <c r="Q94" s="424"/>
      <c r="R94" s="424"/>
      <c r="S94" s="424"/>
      <c r="T94" s="424"/>
      <c r="U94" s="424"/>
      <c r="V94" s="424"/>
      <c r="W94" s="425"/>
      <c r="X94" s="425"/>
      <c r="Y94" s="425"/>
    </row>
    <row r="95" spans="2:25" ht="15" customHeight="1">
      <c r="B95" s="421"/>
      <c r="C95" s="421"/>
      <c r="D95" s="421"/>
      <c r="E95" s="421"/>
      <c r="F95" s="421"/>
      <c r="G95" s="421"/>
      <c r="H95" s="421"/>
      <c r="I95" s="421"/>
      <c r="J95" s="422"/>
      <c r="K95" s="422"/>
      <c r="L95" s="422"/>
      <c r="M95" s="422"/>
      <c r="N95" s="422"/>
      <c r="O95" s="424"/>
      <c r="P95" s="424"/>
      <c r="Q95" s="424"/>
      <c r="R95" s="424"/>
      <c r="S95" s="424"/>
      <c r="T95" s="424"/>
      <c r="U95" s="424"/>
      <c r="V95" s="424"/>
      <c r="W95" s="425"/>
      <c r="X95" s="425"/>
      <c r="Y95" s="425"/>
    </row>
    <row r="96" spans="2:25" ht="15" customHeight="1">
      <c r="B96" s="421"/>
      <c r="C96" s="421"/>
      <c r="D96" s="421"/>
      <c r="E96" s="421"/>
      <c r="F96" s="421"/>
      <c r="G96" s="421"/>
      <c r="H96" s="421"/>
      <c r="I96" s="421"/>
      <c r="J96" s="422"/>
      <c r="K96" s="422"/>
      <c r="L96" s="422"/>
      <c r="M96" s="422"/>
      <c r="N96" s="422"/>
      <c r="O96" s="424"/>
      <c r="P96" s="424"/>
      <c r="Q96" s="424"/>
      <c r="R96" s="424"/>
      <c r="S96" s="424"/>
      <c r="T96" s="424"/>
      <c r="U96" s="424"/>
      <c r="V96" s="424"/>
      <c r="W96" s="425"/>
      <c r="X96" s="425"/>
      <c r="Y96" s="425"/>
    </row>
    <row r="97" spans="2:25" ht="15" customHeight="1">
      <c r="B97" s="421"/>
      <c r="C97" s="421"/>
      <c r="D97" s="421"/>
      <c r="E97" s="421"/>
      <c r="F97" s="421"/>
      <c r="G97" s="421"/>
      <c r="H97" s="421"/>
      <c r="I97" s="421"/>
      <c r="J97" s="422"/>
      <c r="K97" s="422"/>
      <c r="L97" s="422"/>
      <c r="M97" s="422"/>
      <c r="N97" s="422"/>
      <c r="O97" s="424"/>
      <c r="P97" s="424"/>
      <c r="Q97" s="424"/>
      <c r="R97" s="424"/>
      <c r="S97" s="424"/>
      <c r="T97" s="424"/>
      <c r="U97" s="424"/>
      <c r="V97" s="424"/>
      <c r="W97" s="425"/>
      <c r="X97" s="425"/>
      <c r="Y97" s="425"/>
    </row>
    <row r="98" spans="2:25" ht="15" customHeight="1">
      <c r="B98" s="421"/>
      <c r="C98" s="421"/>
      <c r="D98" s="421"/>
      <c r="E98" s="421"/>
      <c r="F98" s="421"/>
      <c r="G98" s="421"/>
      <c r="H98" s="421"/>
      <c r="I98" s="421"/>
      <c r="J98" s="422"/>
      <c r="K98" s="422"/>
      <c r="L98" s="422"/>
      <c r="M98" s="422"/>
      <c r="N98" s="422"/>
      <c r="O98" s="424"/>
      <c r="P98" s="424"/>
      <c r="Q98" s="424"/>
      <c r="R98" s="424"/>
      <c r="S98" s="424"/>
      <c r="T98" s="424"/>
      <c r="U98" s="424"/>
      <c r="V98" s="424"/>
      <c r="W98" s="425"/>
      <c r="X98" s="425"/>
      <c r="Y98" s="425"/>
    </row>
    <row r="99" spans="2:25" ht="15" customHeight="1">
      <c r="B99" s="421"/>
      <c r="C99" s="421"/>
      <c r="D99" s="421"/>
      <c r="E99" s="421"/>
      <c r="F99" s="421"/>
      <c r="G99" s="421"/>
      <c r="H99" s="421"/>
      <c r="I99" s="421"/>
      <c r="J99" s="422"/>
      <c r="K99" s="422"/>
      <c r="L99" s="422"/>
      <c r="M99" s="422"/>
      <c r="N99" s="422"/>
      <c r="O99" s="424"/>
      <c r="P99" s="424"/>
      <c r="Q99" s="424"/>
      <c r="R99" s="424"/>
      <c r="S99" s="424"/>
      <c r="T99" s="424"/>
      <c r="U99" s="424"/>
      <c r="V99" s="424"/>
      <c r="W99" s="425"/>
      <c r="X99" s="425"/>
      <c r="Y99" s="425"/>
    </row>
    <row r="100" spans="2:25" ht="15" customHeight="1">
      <c r="B100" s="421"/>
      <c r="C100" s="421"/>
      <c r="D100" s="421"/>
      <c r="E100" s="421"/>
      <c r="F100" s="421"/>
      <c r="G100" s="421"/>
      <c r="H100" s="421"/>
      <c r="I100" s="421"/>
      <c r="J100" s="422"/>
      <c r="K100" s="422"/>
      <c r="L100" s="422"/>
      <c r="M100" s="422"/>
      <c r="N100" s="422"/>
      <c r="O100" s="424"/>
      <c r="P100" s="424"/>
      <c r="Q100" s="424"/>
      <c r="R100" s="424"/>
      <c r="S100" s="424"/>
      <c r="T100" s="424"/>
      <c r="U100" s="424"/>
      <c r="V100" s="424"/>
      <c r="W100" s="425"/>
      <c r="X100" s="425"/>
      <c r="Y100" s="425"/>
    </row>
    <row r="101" spans="2:25" ht="15" customHeight="1">
      <c r="B101" s="421"/>
      <c r="C101" s="421"/>
      <c r="D101" s="421"/>
      <c r="E101" s="421"/>
      <c r="F101" s="421"/>
      <c r="G101" s="421"/>
      <c r="H101" s="421"/>
      <c r="I101" s="421"/>
      <c r="J101" s="422"/>
      <c r="K101" s="422"/>
      <c r="L101" s="422"/>
      <c r="M101" s="422"/>
      <c r="N101" s="422"/>
      <c r="O101" s="424"/>
      <c r="P101" s="424"/>
      <c r="Q101" s="424"/>
      <c r="R101" s="424"/>
      <c r="S101" s="424"/>
      <c r="T101" s="424"/>
      <c r="U101" s="424"/>
      <c r="V101" s="424"/>
      <c r="W101" s="425"/>
      <c r="X101" s="425"/>
      <c r="Y101" s="425"/>
    </row>
    <row r="102" spans="2:25" ht="15" customHeight="1">
      <c r="B102" s="421"/>
      <c r="C102" s="421"/>
      <c r="D102" s="421"/>
      <c r="E102" s="421"/>
      <c r="F102" s="421"/>
      <c r="G102" s="421"/>
      <c r="H102" s="421"/>
      <c r="I102" s="421"/>
      <c r="J102" s="422"/>
      <c r="K102" s="422"/>
      <c r="L102" s="422"/>
      <c r="M102" s="422"/>
      <c r="N102" s="422"/>
      <c r="O102" s="424"/>
      <c r="P102" s="424"/>
      <c r="Q102" s="424"/>
      <c r="R102" s="424"/>
      <c r="S102" s="424"/>
      <c r="T102" s="424"/>
      <c r="U102" s="424"/>
      <c r="V102" s="424"/>
      <c r="W102" s="425"/>
      <c r="X102" s="425"/>
      <c r="Y102" s="425"/>
    </row>
    <row r="103" spans="2:25" ht="15" customHeight="1">
      <c r="B103" s="421"/>
      <c r="C103" s="421"/>
      <c r="D103" s="421"/>
      <c r="E103" s="421"/>
      <c r="F103" s="421"/>
      <c r="G103" s="421"/>
      <c r="H103" s="421"/>
      <c r="I103" s="421"/>
      <c r="J103" s="422"/>
      <c r="K103" s="422"/>
      <c r="L103" s="422"/>
      <c r="M103" s="422"/>
      <c r="N103" s="422"/>
      <c r="O103" s="424"/>
      <c r="P103" s="424"/>
      <c r="Q103" s="424"/>
      <c r="R103" s="424"/>
      <c r="S103" s="424"/>
      <c r="T103" s="424"/>
      <c r="U103" s="424"/>
      <c r="V103" s="424"/>
      <c r="W103" s="425"/>
      <c r="X103" s="425"/>
      <c r="Y103" s="425"/>
    </row>
    <row r="104" spans="2:25" ht="15" customHeight="1">
      <c r="B104" s="421"/>
      <c r="C104" s="421"/>
      <c r="D104" s="421"/>
      <c r="E104" s="421"/>
      <c r="F104" s="421"/>
      <c r="G104" s="421"/>
      <c r="H104" s="421"/>
      <c r="I104" s="421"/>
      <c r="J104" s="422"/>
      <c r="K104" s="422"/>
      <c r="L104" s="422"/>
      <c r="M104" s="422"/>
      <c r="N104" s="422"/>
      <c r="O104" s="424"/>
      <c r="P104" s="424"/>
      <c r="Q104" s="424"/>
      <c r="R104" s="424"/>
      <c r="S104" s="424"/>
      <c r="T104" s="424"/>
      <c r="U104" s="424"/>
      <c r="V104" s="424"/>
      <c r="W104" s="425"/>
      <c r="X104" s="425"/>
      <c r="Y104" s="425"/>
    </row>
    <row r="105" spans="2:25" ht="15" customHeight="1">
      <c r="B105" s="421"/>
      <c r="C105" s="421"/>
      <c r="D105" s="421"/>
      <c r="E105" s="421"/>
      <c r="F105" s="421"/>
      <c r="G105" s="421"/>
      <c r="H105" s="421"/>
      <c r="I105" s="421"/>
      <c r="J105" s="422"/>
      <c r="K105" s="422"/>
      <c r="L105" s="422"/>
      <c r="M105" s="422"/>
      <c r="N105" s="422"/>
      <c r="O105" s="424"/>
      <c r="P105" s="424"/>
      <c r="Q105" s="424"/>
      <c r="R105" s="424"/>
      <c r="S105" s="424"/>
      <c r="T105" s="424"/>
      <c r="U105" s="424"/>
      <c r="V105" s="424"/>
      <c r="W105" s="425"/>
      <c r="X105" s="425"/>
      <c r="Y105" s="425"/>
    </row>
    <row r="106" spans="2:25" ht="15" customHeight="1">
      <c r="B106" s="421"/>
      <c r="C106" s="421"/>
      <c r="D106" s="421"/>
      <c r="E106" s="421"/>
      <c r="F106" s="421"/>
      <c r="G106" s="421"/>
      <c r="H106" s="421"/>
      <c r="I106" s="421"/>
      <c r="J106" s="422"/>
      <c r="K106" s="422"/>
      <c r="L106" s="422"/>
      <c r="M106" s="422"/>
      <c r="N106" s="422"/>
      <c r="O106" s="424"/>
      <c r="P106" s="424"/>
      <c r="Q106" s="424"/>
      <c r="R106" s="424"/>
      <c r="S106" s="424"/>
      <c r="T106" s="424"/>
      <c r="U106" s="424"/>
      <c r="V106" s="424"/>
      <c r="W106" s="425"/>
      <c r="X106" s="425"/>
      <c r="Y106" s="425"/>
    </row>
    <row r="107" spans="2:25" ht="15" customHeight="1">
      <c r="B107" s="421"/>
      <c r="C107" s="421"/>
      <c r="D107" s="421"/>
      <c r="E107" s="421"/>
      <c r="F107" s="421"/>
      <c r="G107" s="421"/>
      <c r="H107" s="421"/>
      <c r="I107" s="421"/>
      <c r="J107" s="422"/>
      <c r="K107" s="422"/>
      <c r="L107" s="422"/>
      <c r="M107" s="422"/>
      <c r="N107" s="422"/>
      <c r="O107" s="424"/>
      <c r="P107" s="424"/>
      <c r="Q107" s="424"/>
      <c r="R107" s="424"/>
      <c r="S107" s="424"/>
      <c r="T107" s="424"/>
      <c r="U107" s="424"/>
      <c r="V107" s="424"/>
      <c r="W107" s="425"/>
      <c r="X107" s="425"/>
      <c r="Y107" s="425"/>
    </row>
    <row r="108" spans="2:25" ht="15" customHeight="1">
      <c r="B108" s="421"/>
      <c r="C108" s="421"/>
      <c r="D108" s="421"/>
      <c r="E108" s="421"/>
      <c r="F108" s="421"/>
      <c r="G108" s="421"/>
      <c r="H108" s="421"/>
      <c r="I108" s="421"/>
      <c r="J108" s="422"/>
      <c r="K108" s="422"/>
      <c r="L108" s="422"/>
      <c r="M108" s="422"/>
      <c r="N108" s="422"/>
      <c r="O108" s="424"/>
      <c r="P108" s="424"/>
      <c r="Q108" s="424"/>
      <c r="R108" s="424"/>
      <c r="S108" s="424"/>
      <c r="T108" s="424"/>
      <c r="U108" s="424"/>
      <c r="V108" s="424"/>
      <c r="W108" s="425"/>
      <c r="X108" s="425"/>
      <c r="Y108" s="425"/>
    </row>
    <row r="109" spans="2:25" ht="15" customHeight="1">
      <c r="B109" s="421"/>
      <c r="C109" s="421"/>
      <c r="D109" s="421"/>
      <c r="E109" s="421"/>
      <c r="F109" s="421"/>
      <c r="G109" s="421"/>
      <c r="H109" s="421"/>
      <c r="I109" s="421"/>
      <c r="J109" s="422"/>
      <c r="K109" s="422"/>
      <c r="L109" s="422"/>
      <c r="M109" s="422"/>
      <c r="N109" s="422"/>
      <c r="O109" s="424"/>
      <c r="P109" s="424"/>
      <c r="Q109" s="424"/>
      <c r="R109" s="424"/>
      <c r="S109" s="424"/>
      <c r="T109" s="424"/>
      <c r="U109" s="424"/>
      <c r="V109" s="424"/>
      <c r="W109" s="425"/>
      <c r="X109" s="425"/>
      <c r="Y109" s="425"/>
    </row>
    <row r="110" spans="2:25" ht="15" customHeight="1">
      <c r="B110" s="421"/>
      <c r="C110" s="421"/>
      <c r="D110" s="421"/>
      <c r="E110" s="421"/>
      <c r="F110" s="421"/>
      <c r="G110" s="421"/>
      <c r="H110" s="421"/>
      <c r="I110" s="421"/>
      <c r="J110" s="422"/>
      <c r="K110" s="422"/>
      <c r="L110" s="422"/>
      <c r="M110" s="422"/>
      <c r="N110" s="422"/>
      <c r="O110" s="424"/>
      <c r="P110" s="424"/>
      <c r="Q110" s="424"/>
      <c r="R110" s="424"/>
      <c r="S110" s="424"/>
      <c r="T110" s="424"/>
      <c r="U110" s="424"/>
      <c r="V110" s="424"/>
      <c r="W110" s="425"/>
      <c r="X110" s="425"/>
      <c r="Y110" s="425"/>
    </row>
    <row r="111" spans="2:25" ht="15" customHeight="1">
      <c r="B111" s="421"/>
      <c r="C111" s="421"/>
      <c r="D111" s="421"/>
      <c r="E111" s="421"/>
      <c r="F111" s="421"/>
      <c r="G111" s="421"/>
      <c r="H111" s="421"/>
      <c r="I111" s="421"/>
      <c r="J111" s="422"/>
      <c r="K111" s="422"/>
      <c r="L111" s="422"/>
      <c r="M111" s="422"/>
      <c r="N111" s="422"/>
      <c r="O111" s="424"/>
      <c r="P111" s="424"/>
      <c r="Q111" s="424"/>
      <c r="R111" s="424"/>
      <c r="S111" s="424"/>
      <c r="T111" s="424"/>
      <c r="U111" s="424"/>
      <c r="V111" s="424"/>
      <c r="W111" s="425"/>
      <c r="X111" s="425"/>
      <c r="Y111" s="425"/>
    </row>
    <row r="112" spans="2:25" ht="15" customHeight="1">
      <c r="B112" s="421"/>
      <c r="C112" s="421"/>
      <c r="D112" s="421"/>
      <c r="E112" s="421"/>
      <c r="F112" s="421"/>
      <c r="G112" s="421"/>
      <c r="H112" s="421"/>
      <c r="I112" s="421"/>
      <c r="J112" s="422"/>
      <c r="K112" s="422"/>
      <c r="L112" s="422"/>
      <c r="M112" s="422"/>
      <c r="N112" s="422"/>
      <c r="O112" s="424"/>
      <c r="P112" s="424"/>
      <c r="Q112" s="424"/>
      <c r="R112" s="424"/>
      <c r="S112" s="424"/>
      <c r="T112" s="424"/>
      <c r="U112" s="424"/>
      <c r="V112" s="424"/>
      <c r="W112" s="425"/>
      <c r="X112" s="425"/>
      <c r="Y112" s="425"/>
    </row>
    <row r="113" spans="2:25" ht="15" customHeight="1">
      <c r="B113" s="421"/>
      <c r="C113" s="421"/>
      <c r="D113" s="421"/>
      <c r="E113" s="421"/>
      <c r="F113" s="421"/>
      <c r="G113" s="421"/>
      <c r="H113" s="421"/>
      <c r="I113" s="421"/>
      <c r="J113" s="422"/>
      <c r="K113" s="422"/>
      <c r="L113" s="422"/>
      <c r="M113" s="422"/>
      <c r="N113" s="422"/>
      <c r="O113" s="424"/>
      <c r="P113" s="424"/>
      <c r="Q113" s="424"/>
      <c r="R113" s="424"/>
      <c r="S113" s="424"/>
      <c r="T113" s="424"/>
      <c r="U113" s="424"/>
      <c r="V113" s="424"/>
      <c r="W113" s="425"/>
      <c r="X113" s="425"/>
      <c r="Y113" s="425"/>
    </row>
    <row r="114" spans="2:25" ht="15" customHeight="1">
      <c r="B114" s="421"/>
      <c r="C114" s="421"/>
      <c r="D114" s="421"/>
      <c r="E114" s="421"/>
      <c r="F114" s="421"/>
      <c r="G114" s="421"/>
      <c r="H114" s="421"/>
      <c r="I114" s="421"/>
      <c r="J114" s="422"/>
      <c r="K114" s="422"/>
      <c r="L114" s="422"/>
      <c r="M114" s="422"/>
      <c r="N114" s="422"/>
      <c r="O114" s="424"/>
      <c r="P114" s="424"/>
      <c r="Q114" s="424"/>
      <c r="R114" s="424"/>
      <c r="S114" s="424"/>
      <c r="T114" s="424"/>
      <c r="U114" s="424"/>
      <c r="V114" s="424"/>
      <c r="W114" s="425"/>
      <c r="X114" s="425"/>
      <c r="Y114" s="425"/>
    </row>
    <row r="115" spans="2:25" ht="15" customHeight="1">
      <c r="B115" s="421"/>
      <c r="C115" s="421"/>
      <c r="D115" s="421"/>
      <c r="E115" s="421"/>
      <c r="F115" s="421"/>
      <c r="G115" s="421"/>
      <c r="H115" s="421"/>
      <c r="I115" s="421"/>
      <c r="J115" s="422"/>
      <c r="K115" s="422"/>
      <c r="L115" s="422"/>
      <c r="M115" s="422"/>
      <c r="N115" s="422"/>
      <c r="O115" s="424"/>
      <c r="P115" s="424"/>
      <c r="Q115" s="424"/>
      <c r="R115" s="424"/>
      <c r="S115" s="424"/>
      <c r="T115" s="424"/>
      <c r="U115" s="424"/>
      <c r="V115" s="424"/>
      <c r="W115" s="425"/>
      <c r="X115" s="425"/>
      <c r="Y115" s="425"/>
    </row>
    <row r="116" spans="2:25" ht="15" customHeight="1">
      <c r="B116" s="421"/>
      <c r="C116" s="421"/>
      <c r="D116" s="421"/>
      <c r="E116" s="421"/>
      <c r="F116" s="421"/>
      <c r="G116" s="421"/>
      <c r="H116" s="421"/>
      <c r="I116" s="421"/>
      <c r="J116" s="422"/>
      <c r="K116" s="422"/>
      <c r="L116" s="422"/>
      <c r="M116" s="422"/>
      <c r="N116" s="422"/>
      <c r="O116" s="424"/>
      <c r="P116" s="424"/>
      <c r="Q116" s="424"/>
      <c r="R116" s="424"/>
      <c r="S116" s="424"/>
      <c r="T116" s="424"/>
      <c r="U116" s="424"/>
      <c r="V116" s="424"/>
      <c r="W116" s="425"/>
      <c r="X116" s="425"/>
      <c r="Y116" s="425"/>
    </row>
    <row r="117" spans="2:25" ht="15" customHeight="1">
      <c r="B117" s="421"/>
      <c r="C117" s="421"/>
      <c r="D117" s="421"/>
      <c r="E117" s="421"/>
      <c r="F117" s="421"/>
      <c r="G117" s="421"/>
      <c r="H117" s="421"/>
      <c r="I117" s="421"/>
      <c r="J117" s="422"/>
      <c r="K117" s="422"/>
      <c r="L117" s="422"/>
      <c r="M117" s="422"/>
      <c r="N117" s="422"/>
      <c r="O117" s="424"/>
      <c r="P117" s="424"/>
      <c r="Q117" s="424"/>
      <c r="R117" s="424"/>
      <c r="S117" s="424"/>
      <c r="T117" s="424"/>
      <c r="U117" s="424"/>
      <c r="V117" s="424"/>
      <c r="W117" s="425"/>
      <c r="X117" s="425"/>
      <c r="Y117" s="425"/>
    </row>
    <row r="118" spans="2:25" ht="15" customHeight="1">
      <c r="B118" s="421"/>
      <c r="C118" s="421"/>
      <c r="D118" s="421"/>
      <c r="E118" s="421"/>
      <c r="F118" s="421"/>
      <c r="G118" s="421"/>
      <c r="H118" s="421"/>
      <c r="I118" s="421"/>
      <c r="J118" s="422"/>
      <c r="K118" s="422"/>
      <c r="L118" s="422"/>
      <c r="M118" s="422"/>
      <c r="N118" s="422"/>
      <c r="O118" s="424"/>
      <c r="P118" s="424"/>
      <c r="Q118" s="424"/>
      <c r="R118" s="424"/>
      <c r="S118" s="424"/>
      <c r="T118" s="424"/>
      <c r="U118" s="424"/>
      <c r="V118" s="424"/>
      <c r="W118" s="425"/>
      <c r="X118" s="425"/>
      <c r="Y118" s="425"/>
    </row>
    <row r="119" spans="2:25" ht="15" customHeight="1">
      <c r="B119" s="421"/>
      <c r="C119" s="421"/>
      <c r="D119" s="421"/>
      <c r="E119" s="421"/>
      <c r="F119" s="421"/>
      <c r="G119" s="421"/>
      <c r="H119" s="421"/>
      <c r="I119" s="421"/>
      <c r="J119" s="422"/>
      <c r="K119" s="422"/>
      <c r="L119" s="422"/>
      <c r="M119" s="422"/>
      <c r="N119" s="422"/>
      <c r="O119" s="424"/>
      <c r="P119" s="424"/>
      <c r="Q119" s="424"/>
      <c r="R119" s="424"/>
      <c r="S119" s="424"/>
      <c r="T119" s="424"/>
      <c r="U119" s="424"/>
      <c r="V119" s="424"/>
      <c r="W119" s="425"/>
      <c r="X119" s="425"/>
      <c r="Y119" s="425"/>
    </row>
    <row r="120" spans="2:25" ht="15" customHeight="1">
      <c r="B120" s="421"/>
      <c r="C120" s="421"/>
      <c r="D120" s="421"/>
      <c r="E120" s="421"/>
      <c r="F120" s="421"/>
      <c r="G120" s="421"/>
      <c r="H120" s="421"/>
      <c r="I120" s="421"/>
      <c r="J120" s="422"/>
      <c r="K120" s="422"/>
      <c r="L120" s="422"/>
      <c r="M120" s="422"/>
      <c r="N120" s="422"/>
      <c r="O120" s="424"/>
      <c r="P120" s="424"/>
      <c r="Q120" s="424"/>
      <c r="R120" s="424"/>
      <c r="S120" s="424"/>
      <c r="T120" s="424"/>
      <c r="U120" s="424"/>
      <c r="V120" s="424"/>
      <c r="W120" s="425"/>
      <c r="X120" s="425"/>
      <c r="Y120" s="425"/>
    </row>
    <row r="121" spans="2:25" ht="15" customHeight="1">
      <c r="B121" s="421"/>
      <c r="C121" s="421"/>
      <c r="D121" s="421"/>
      <c r="E121" s="421"/>
      <c r="F121" s="421"/>
      <c r="G121" s="421"/>
      <c r="H121" s="421"/>
      <c r="I121" s="421"/>
      <c r="J121" s="422"/>
      <c r="K121" s="422"/>
      <c r="L121" s="422"/>
      <c r="M121" s="422"/>
      <c r="N121" s="422"/>
      <c r="O121" s="424"/>
      <c r="P121" s="424"/>
      <c r="Q121" s="424"/>
      <c r="R121" s="424"/>
      <c r="S121" s="424"/>
      <c r="T121" s="424"/>
      <c r="U121" s="424"/>
      <c r="V121" s="424"/>
      <c r="W121" s="425"/>
      <c r="X121" s="425"/>
      <c r="Y121" s="425"/>
    </row>
    <row r="122" spans="2:25" ht="15" customHeight="1">
      <c r="B122" s="421"/>
      <c r="C122" s="421"/>
      <c r="D122" s="421"/>
      <c r="E122" s="421"/>
      <c r="F122" s="421"/>
      <c r="G122" s="421"/>
      <c r="H122" s="421"/>
      <c r="I122" s="421"/>
      <c r="J122" s="422"/>
      <c r="K122" s="422"/>
      <c r="L122" s="422"/>
      <c r="M122" s="422"/>
      <c r="N122" s="422"/>
      <c r="O122" s="424"/>
      <c r="P122" s="424"/>
      <c r="Q122" s="424"/>
      <c r="R122" s="424"/>
      <c r="S122" s="424"/>
      <c r="T122" s="424"/>
      <c r="U122" s="424"/>
      <c r="V122" s="424"/>
      <c r="W122" s="425"/>
      <c r="X122" s="425"/>
      <c r="Y122" s="425"/>
    </row>
    <row r="123" spans="2:25" ht="15" customHeight="1">
      <c r="B123" s="421"/>
      <c r="C123" s="421"/>
      <c r="D123" s="421"/>
      <c r="E123" s="421"/>
      <c r="F123" s="421"/>
      <c r="G123" s="421"/>
      <c r="H123" s="421"/>
      <c r="I123" s="421"/>
      <c r="J123" s="422"/>
      <c r="K123" s="422"/>
      <c r="L123" s="422"/>
      <c r="M123" s="422"/>
      <c r="N123" s="422"/>
      <c r="O123" s="424"/>
      <c r="P123" s="424"/>
      <c r="Q123" s="424"/>
      <c r="R123" s="424"/>
      <c r="S123" s="424"/>
      <c r="T123" s="424"/>
      <c r="U123" s="424"/>
      <c r="V123" s="424"/>
      <c r="W123" s="425"/>
      <c r="X123" s="425"/>
      <c r="Y123" s="425"/>
    </row>
    <row r="124" spans="2:25" ht="15" customHeight="1">
      <c r="B124" s="421"/>
      <c r="C124" s="421"/>
      <c r="D124" s="421"/>
      <c r="E124" s="421"/>
      <c r="F124" s="421"/>
      <c r="G124" s="421"/>
      <c r="H124" s="421"/>
      <c r="I124" s="421"/>
      <c r="J124" s="422"/>
      <c r="K124" s="422"/>
      <c r="L124" s="422"/>
      <c r="M124" s="422"/>
      <c r="N124" s="422"/>
      <c r="O124" s="424"/>
      <c r="P124" s="424"/>
      <c r="Q124" s="424"/>
      <c r="R124" s="424"/>
      <c r="S124" s="424"/>
      <c r="T124" s="424"/>
      <c r="U124" s="424"/>
      <c r="V124" s="424"/>
      <c r="W124" s="425"/>
      <c r="X124" s="425"/>
      <c r="Y124" s="425"/>
    </row>
    <row r="125" spans="2:25" ht="15" customHeight="1">
      <c r="B125" s="421"/>
      <c r="C125" s="421"/>
      <c r="D125" s="421"/>
      <c r="E125" s="421"/>
      <c r="F125" s="421"/>
      <c r="G125" s="421"/>
      <c r="H125" s="421"/>
      <c r="I125" s="421"/>
      <c r="J125" s="422"/>
      <c r="K125" s="422"/>
      <c r="L125" s="422"/>
      <c r="M125" s="422"/>
      <c r="N125" s="422"/>
      <c r="O125" s="424"/>
      <c r="P125" s="424"/>
      <c r="Q125" s="424"/>
      <c r="R125" s="424"/>
      <c r="S125" s="424"/>
      <c r="T125" s="424"/>
      <c r="U125" s="424"/>
      <c r="V125" s="424"/>
      <c r="W125" s="425"/>
      <c r="X125" s="425"/>
      <c r="Y125" s="425"/>
    </row>
    <row r="126" spans="2:25" ht="15" customHeight="1">
      <c r="B126" s="421"/>
      <c r="C126" s="421"/>
      <c r="D126" s="421"/>
      <c r="E126" s="421"/>
      <c r="F126" s="421"/>
      <c r="G126" s="421"/>
      <c r="H126" s="421"/>
      <c r="I126" s="421"/>
      <c r="J126" s="422"/>
      <c r="K126" s="422"/>
      <c r="L126" s="422"/>
      <c r="M126" s="422"/>
      <c r="N126" s="422"/>
      <c r="O126" s="424"/>
      <c r="P126" s="424"/>
      <c r="Q126" s="424"/>
      <c r="R126" s="424"/>
      <c r="S126" s="424"/>
      <c r="T126" s="424"/>
      <c r="U126" s="424"/>
      <c r="V126" s="424"/>
      <c r="W126" s="425"/>
      <c r="X126" s="425"/>
      <c r="Y126" s="425"/>
    </row>
    <row r="127" spans="2:25" ht="15" customHeight="1">
      <c r="B127" s="421"/>
      <c r="C127" s="421"/>
      <c r="D127" s="421"/>
      <c r="E127" s="421"/>
      <c r="F127" s="421"/>
      <c r="G127" s="421"/>
      <c r="H127" s="421"/>
      <c r="I127" s="421"/>
      <c r="J127" s="422"/>
      <c r="K127" s="422"/>
      <c r="L127" s="422"/>
      <c r="M127" s="422"/>
      <c r="N127" s="422"/>
      <c r="O127" s="424"/>
      <c r="P127" s="424"/>
      <c r="Q127" s="424"/>
      <c r="R127" s="424"/>
      <c r="S127" s="424"/>
      <c r="T127" s="424"/>
      <c r="U127" s="424"/>
      <c r="V127" s="424"/>
      <c r="W127" s="425"/>
      <c r="X127" s="425"/>
      <c r="Y127" s="425"/>
    </row>
    <row r="128" spans="2:25" ht="15" customHeight="1">
      <c r="B128" s="421"/>
      <c r="C128" s="421"/>
      <c r="D128" s="421"/>
      <c r="E128" s="421"/>
      <c r="F128" s="421"/>
      <c r="G128" s="421"/>
      <c r="H128" s="421"/>
      <c r="I128" s="421"/>
      <c r="J128" s="422"/>
      <c r="K128" s="422"/>
      <c r="L128" s="422"/>
      <c r="M128" s="422"/>
      <c r="N128" s="422"/>
      <c r="O128" s="424"/>
      <c r="P128" s="424"/>
      <c r="Q128" s="424"/>
      <c r="R128" s="424"/>
      <c r="S128" s="424"/>
      <c r="T128" s="424"/>
      <c r="U128" s="424"/>
      <c r="V128" s="424"/>
      <c r="W128" s="425"/>
      <c r="X128" s="425"/>
      <c r="Y128" s="425"/>
    </row>
    <row r="129" spans="2:25" ht="15" customHeight="1">
      <c r="B129" s="421"/>
      <c r="C129" s="421"/>
      <c r="D129" s="421"/>
      <c r="E129" s="421"/>
      <c r="F129" s="421"/>
      <c r="G129" s="421"/>
      <c r="H129" s="421"/>
      <c r="I129" s="421"/>
      <c r="J129" s="422"/>
      <c r="K129" s="422"/>
      <c r="L129" s="422"/>
      <c r="M129" s="422"/>
      <c r="N129" s="422"/>
      <c r="O129" s="424"/>
      <c r="P129" s="424"/>
      <c r="Q129" s="424"/>
      <c r="R129" s="424"/>
      <c r="S129" s="424"/>
      <c r="T129" s="424"/>
      <c r="U129" s="424"/>
      <c r="V129" s="424"/>
      <c r="W129" s="425"/>
      <c r="X129" s="425"/>
      <c r="Y129" s="425"/>
    </row>
    <row r="130" spans="2:25" ht="15" customHeight="1">
      <c r="B130" s="421"/>
      <c r="C130" s="421"/>
      <c r="D130" s="421"/>
      <c r="E130" s="421"/>
      <c r="F130" s="421"/>
      <c r="G130" s="421"/>
      <c r="H130" s="421"/>
      <c r="I130" s="421"/>
      <c r="J130" s="422"/>
      <c r="K130" s="422"/>
      <c r="L130" s="422"/>
      <c r="M130" s="422"/>
      <c r="N130" s="422"/>
      <c r="O130" s="424"/>
      <c r="P130" s="424"/>
      <c r="Q130" s="424"/>
      <c r="R130" s="424"/>
      <c r="S130" s="424"/>
      <c r="T130" s="424"/>
      <c r="U130" s="424"/>
      <c r="V130" s="424"/>
      <c r="W130" s="425"/>
      <c r="X130" s="425"/>
      <c r="Y130" s="425"/>
    </row>
    <row r="131" spans="2:25" ht="15" customHeight="1">
      <c r="B131" s="421"/>
      <c r="C131" s="421"/>
      <c r="D131" s="421"/>
      <c r="E131" s="421"/>
      <c r="F131" s="421"/>
      <c r="G131" s="421"/>
      <c r="H131" s="421"/>
      <c r="I131" s="421"/>
      <c r="J131" s="422"/>
      <c r="K131" s="422"/>
      <c r="L131" s="422"/>
      <c r="M131" s="422"/>
      <c r="N131" s="422"/>
      <c r="O131" s="424"/>
      <c r="P131" s="424"/>
      <c r="Q131" s="424"/>
      <c r="R131" s="424"/>
      <c r="S131" s="424"/>
      <c r="T131" s="424"/>
      <c r="U131" s="424"/>
      <c r="V131" s="424"/>
      <c r="W131" s="425"/>
      <c r="X131" s="425"/>
      <c r="Y131" s="425"/>
    </row>
    <row r="132" spans="2:25" ht="15" customHeight="1">
      <c r="B132" s="421"/>
      <c r="C132" s="421"/>
      <c r="D132" s="421"/>
      <c r="E132" s="421"/>
      <c r="F132" s="421"/>
      <c r="G132" s="421"/>
      <c r="H132" s="421"/>
      <c r="I132" s="421"/>
      <c r="J132" s="422"/>
      <c r="K132" s="422"/>
      <c r="L132" s="422"/>
      <c r="M132" s="422"/>
      <c r="N132" s="422"/>
      <c r="O132" s="424"/>
      <c r="P132" s="424"/>
      <c r="Q132" s="424"/>
      <c r="R132" s="424"/>
      <c r="S132" s="424"/>
      <c r="T132" s="424"/>
      <c r="U132" s="424"/>
      <c r="V132" s="424"/>
      <c r="W132" s="425"/>
      <c r="X132" s="425"/>
      <c r="Y132" s="425"/>
    </row>
    <row r="133" spans="2:25" ht="15" customHeight="1">
      <c r="B133" s="421"/>
      <c r="C133" s="421"/>
      <c r="D133" s="421"/>
      <c r="E133" s="421"/>
      <c r="F133" s="421"/>
      <c r="G133" s="421"/>
      <c r="H133" s="421"/>
      <c r="I133" s="421"/>
      <c r="J133" s="422"/>
      <c r="K133" s="422"/>
      <c r="L133" s="422"/>
      <c r="M133" s="422"/>
      <c r="N133" s="422"/>
      <c r="O133" s="424"/>
      <c r="P133" s="424"/>
      <c r="Q133" s="424"/>
      <c r="R133" s="424"/>
      <c r="S133" s="424"/>
      <c r="T133" s="424"/>
      <c r="U133" s="424"/>
      <c r="V133" s="424"/>
      <c r="W133" s="425"/>
      <c r="X133" s="425"/>
      <c r="Y133" s="425"/>
    </row>
    <row r="134" spans="2:25" ht="15" customHeight="1">
      <c r="B134" s="421"/>
      <c r="C134" s="421"/>
      <c r="D134" s="421"/>
      <c r="E134" s="421"/>
      <c r="F134" s="421"/>
      <c r="G134" s="421"/>
      <c r="H134" s="421"/>
      <c r="I134" s="421"/>
      <c r="J134" s="422"/>
      <c r="K134" s="422"/>
      <c r="L134" s="422"/>
      <c r="M134" s="422"/>
      <c r="N134" s="422"/>
      <c r="O134" s="424"/>
      <c r="P134" s="424"/>
      <c r="Q134" s="424"/>
      <c r="R134" s="424"/>
      <c r="S134" s="424"/>
      <c r="T134" s="424"/>
      <c r="U134" s="424"/>
      <c r="V134" s="424"/>
      <c r="W134" s="425"/>
      <c r="X134" s="425"/>
      <c r="Y134" s="425"/>
    </row>
    <row r="135" spans="2:25" ht="15" customHeight="1">
      <c r="B135" s="421"/>
      <c r="C135" s="421"/>
      <c r="D135" s="421"/>
      <c r="E135" s="421"/>
      <c r="F135" s="421"/>
      <c r="G135" s="421"/>
      <c r="H135" s="421"/>
      <c r="I135" s="421"/>
      <c r="J135" s="422"/>
      <c r="K135" s="422"/>
      <c r="L135" s="422"/>
      <c r="M135" s="422"/>
      <c r="N135" s="422"/>
      <c r="O135" s="424"/>
      <c r="P135" s="424"/>
      <c r="Q135" s="424"/>
      <c r="R135" s="424"/>
      <c r="S135" s="424"/>
      <c r="T135" s="424"/>
      <c r="U135" s="424"/>
      <c r="V135" s="424"/>
      <c r="W135" s="425"/>
      <c r="X135" s="425"/>
      <c r="Y135" s="425"/>
    </row>
    <row r="136" spans="2:25" ht="15" customHeight="1">
      <c r="B136" s="421"/>
      <c r="C136" s="421"/>
      <c r="D136" s="421"/>
      <c r="E136" s="421"/>
      <c r="F136" s="421"/>
      <c r="G136" s="421"/>
      <c r="H136" s="421"/>
      <c r="I136" s="421"/>
      <c r="J136" s="422"/>
      <c r="K136" s="422"/>
      <c r="L136" s="422"/>
      <c r="M136" s="422"/>
      <c r="N136" s="422"/>
      <c r="O136" s="424"/>
      <c r="P136" s="424"/>
      <c r="Q136" s="424"/>
      <c r="R136" s="424"/>
      <c r="S136" s="424"/>
      <c r="T136" s="424"/>
      <c r="U136" s="424"/>
      <c r="V136" s="424"/>
      <c r="W136" s="425"/>
      <c r="X136" s="425"/>
      <c r="Y136" s="425"/>
    </row>
    <row r="137" spans="2:25" ht="15" customHeight="1">
      <c r="B137" s="421"/>
      <c r="C137" s="421"/>
      <c r="D137" s="421"/>
      <c r="E137" s="421"/>
      <c r="F137" s="421"/>
      <c r="G137" s="421"/>
      <c r="H137" s="421"/>
      <c r="I137" s="421"/>
      <c r="J137" s="422"/>
      <c r="K137" s="422"/>
      <c r="L137" s="422"/>
      <c r="M137" s="422"/>
      <c r="N137" s="422"/>
      <c r="O137" s="424"/>
      <c r="P137" s="424"/>
      <c r="Q137" s="424"/>
      <c r="R137" s="424"/>
      <c r="S137" s="424"/>
      <c r="T137" s="424"/>
      <c r="U137" s="424"/>
      <c r="V137" s="424"/>
      <c r="W137" s="425"/>
      <c r="X137" s="425"/>
      <c r="Y137" s="425"/>
    </row>
    <row r="138" spans="2:25" ht="15" customHeight="1">
      <c r="B138" s="421"/>
      <c r="C138" s="421"/>
      <c r="D138" s="421"/>
      <c r="E138" s="421"/>
      <c r="F138" s="421"/>
      <c r="G138" s="421"/>
      <c r="H138" s="421"/>
      <c r="I138" s="421"/>
      <c r="J138" s="422"/>
      <c r="K138" s="422"/>
      <c r="L138" s="422"/>
      <c r="M138" s="422"/>
      <c r="N138" s="422"/>
      <c r="O138" s="424"/>
      <c r="P138" s="424"/>
      <c r="Q138" s="424"/>
      <c r="R138" s="424"/>
      <c r="S138" s="424"/>
      <c r="T138" s="424"/>
      <c r="U138" s="424"/>
      <c r="V138" s="424"/>
      <c r="W138" s="425"/>
      <c r="X138" s="425"/>
      <c r="Y138" s="425"/>
    </row>
    <row r="139" spans="2:25" ht="15" customHeight="1">
      <c r="B139" s="421"/>
      <c r="C139" s="421"/>
      <c r="D139" s="421"/>
      <c r="E139" s="421"/>
      <c r="F139" s="421"/>
      <c r="G139" s="421"/>
      <c r="H139" s="421"/>
      <c r="I139" s="421"/>
      <c r="J139" s="422"/>
      <c r="K139" s="422"/>
      <c r="L139" s="422"/>
      <c r="M139" s="422"/>
      <c r="N139" s="422"/>
      <c r="O139" s="424"/>
      <c r="P139" s="424"/>
      <c r="Q139" s="424"/>
      <c r="R139" s="424"/>
      <c r="S139" s="424"/>
      <c r="T139" s="424"/>
      <c r="U139" s="424"/>
      <c r="V139" s="424"/>
      <c r="W139" s="425"/>
      <c r="X139" s="425"/>
      <c r="Y139" s="425"/>
    </row>
    <row r="140" spans="2:25" ht="15" customHeight="1">
      <c r="B140" s="421"/>
      <c r="C140" s="421"/>
      <c r="D140" s="421"/>
      <c r="E140" s="421"/>
      <c r="F140" s="421"/>
      <c r="G140" s="421"/>
      <c r="H140" s="421"/>
      <c r="I140" s="421"/>
      <c r="J140" s="422"/>
      <c r="K140" s="422"/>
      <c r="L140" s="422"/>
      <c r="M140" s="422"/>
      <c r="N140" s="422"/>
      <c r="O140" s="424"/>
      <c r="P140" s="424"/>
      <c r="Q140" s="424"/>
      <c r="R140" s="424"/>
      <c r="S140" s="424"/>
      <c r="T140" s="424"/>
      <c r="U140" s="424"/>
      <c r="V140" s="424"/>
      <c r="W140" s="425"/>
      <c r="X140" s="425"/>
      <c r="Y140" s="425"/>
    </row>
    <row r="141" spans="2:25" ht="15" customHeight="1">
      <c r="B141" s="421"/>
      <c r="C141" s="421"/>
      <c r="D141" s="421"/>
      <c r="E141" s="421"/>
      <c r="F141" s="421"/>
      <c r="G141" s="421"/>
      <c r="H141" s="421"/>
      <c r="I141" s="421"/>
      <c r="J141" s="422"/>
      <c r="K141" s="422"/>
      <c r="L141" s="422"/>
      <c r="M141" s="422"/>
      <c r="N141" s="422"/>
      <c r="O141" s="424"/>
      <c r="P141" s="424"/>
      <c r="Q141" s="424"/>
      <c r="R141" s="424"/>
      <c r="S141" s="424"/>
      <c r="T141" s="424"/>
      <c r="U141" s="424"/>
      <c r="V141" s="424"/>
      <c r="W141" s="425"/>
      <c r="X141" s="425"/>
      <c r="Y141" s="425"/>
    </row>
    <row r="142" spans="2:25" ht="15" customHeight="1">
      <c r="B142" s="421"/>
      <c r="C142" s="421"/>
      <c r="D142" s="421"/>
      <c r="E142" s="421"/>
      <c r="F142" s="421"/>
      <c r="G142" s="421"/>
      <c r="H142" s="421"/>
      <c r="I142" s="421"/>
      <c r="J142" s="422"/>
      <c r="K142" s="422"/>
      <c r="L142" s="422"/>
      <c r="M142" s="422"/>
      <c r="N142" s="422"/>
      <c r="O142" s="424"/>
      <c r="P142" s="424"/>
      <c r="Q142" s="424"/>
      <c r="R142" s="424"/>
      <c r="S142" s="424"/>
      <c r="T142" s="424"/>
      <c r="U142" s="424"/>
      <c r="V142" s="424"/>
      <c r="W142" s="425"/>
      <c r="X142" s="425"/>
      <c r="Y142" s="425"/>
    </row>
    <row r="143" spans="2:25" ht="15" customHeight="1">
      <c r="B143" s="421"/>
      <c r="C143" s="421"/>
      <c r="D143" s="421"/>
      <c r="E143" s="421"/>
      <c r="F143" s="421"/>
      <c r="G143" s="421"/>
      <c r="H143" s="421"/>
      <c r="I143" s="421"/>
      <c r="J143" s="422"/>
      <c r="K143" s="422"/>
      <c r="L143" s="422"/>
      <c r="M143" s="422"/>
      <c r="N143" s="422"/>
      <c r="O143" s="424"/>
      <c r="P143" s="424"/>
      <c r="Q143" s="424"/>
      <c r="R143" s="424"/>
      <c r="S143" s="424"/>
      <c r="T143" s="424"/>
      <c r="U143" s="424"/>
      <c r="V143" s="424"/>
      <c r="W143" s="425"/>
      <c r="X143" s="425"/>
      <c r="Y143" s="425"/>
    </row>
    <row r="144" spans="2:25" ht="15" customHeight="1">
      <c r="B144" s="421"/>
      <c r="C144" s="421"/>
      <c r="D144" s="421"/>
      <c r="E144" s="421"/>
      <c r="F144" s="421"/>
      <c r="G144" s="421"/>
      <c r="H144" s="421"/>
      <c r="I144" s="421"/>
      <c r="J144" s="422"/>
      <c r="K144" s="422"/>
      <c r="L144" s="422"/>
      <c r="M144" s="422"/>
      <c r="N144" s="422"/>
      <c r="O144" s="424"/>
      <c r="P144" s="424"/>
      <c r="Q144" s="424"/>
      <c r="R144" s="424"/>
      <c r="S144" s="424"/>
      <c r="T144" s="424"/>
      <c r="U144" s="424"/>
      <c r="V144" s="424"/>
      <c r="W144" s="425"/>
      <c r="X144" s="425"/>
      <c r="Y144" s="425"/>
    </row>
    <row r="145" spans="2:25" ht="15" customHeight="1">
      <c r="B145" s="421"/>
      <c r="C145" s="421"/>
      <c r="D145" s="421"/>
      <c r="E145" s="421"/>
      <c r="F145" s="421"/>
      <c r="G145" s="421"/>
      <c r="H145" s="421"/>
      <c r="I145" s="421"/>
      <c r="J145" s="422"/>
      <c r="K145" s="422"/>
      <c r="L145" s="422"/>
      <c r="M145" s="422"/>
      <c r="N145" s="422"/>
      <c r="O145" s="424"/>
      <c r="P145" s="424"/>
      <c r="Q145" s="424"/>
      <c r="R145" s="424"/>
      <c r="S145" s="424"/>
      <c r="T145" s="424"/>
      <c r="U145" s="424"/>
      <c r="V145" s="424"/>
      <c r="W145" s="425"/>
      <c r="X145" s="425"/>
      <c r="Y145" s="425"/>
    </row>
    <row r="146" spans="2:25" ht="15" customHeight="1">
      <c r="B146" s="421"/>
      <c r="C146" s="421"/>
      <c r="D146" s="421"/>
      <c r="E146" s="421"/>
      <c r="F146" s="421"/>
      <c r="G146" s="421"/>
      <c r="H146" s="421"/>
      <c r="I146" s="421"/>
      <c r="J146" s="422"/>
      <c r="K146" s="422"/>
      <c r="L146" s="422"/>
      <c r="M146" s="422"/>
      <c r="N146" s="422"/>
      <c r="O146" s="424"/>
      <c r="P146" s="424"/>
      <c r="Q146" s="424"/>
      <c r="R146" s="424"/>
      <c r="S146" s="424"/>
      <c r="T146" s="424"/>
      <c r="U146" s="424"/>
      <c r="V146" s="424"/>
      <c r="W146" s="425"/>
      <c r="X146" s="425"/>
      <c r="Y146" s="425"/>
    </row>
    <row r="147" spans="2:25" ht="15" customHeight="1">
      <c r="B147" s="421"/>
      <c r="C147" s="421"/>
      <c r="D147" s="421"/>
      <c r="E147" s="421"/>
      <c r="F147" s="421"/>
      <c r="G147" s="421"/>
      <c r="H147" s="421"/>
      <c r="I147" s="421"/>
      <c r="J147" s="422"/>
      <c r="K147" s="422"/>
      <c r="L147" s="422"/>
      <c r="M147" s="422"/>
      <c r="N147" s="422"/>
      <c r="O147" s="424"/>
      <c r="P147" s="424"/>
      <c r="Q147" s="424"/>
      <c r="R147" s="424"/>
      <c r="S147" s="424"/>
      <c r="T147" s="424"/>
      <c r="U147" s="424"/>
      <c r="V147" s="424"/>
      <c r="W147" s="425"/>
      <c r="X147" s="425"/>
      <c r="Y147" s="425"/>
    </row>
    <row r="148" spans="2:25" ht="15" customHeight="1">
      <c r="B148" s="421"/>
      <c r="C148" s="421"/>
      <c r="D148" s="421"/>
      <c r="E148" s="421"/>
      <c r="F148" s="421"/>
      <c r="G148" s="421"/>
      <c r="H148" s="421"/>
      <c r="I148" s="421"/>
      <c r="J148" s="422"/>
      <c r="K148" s="422"/>
      <c r="L148" s="422"/>
      <c r="M148" s="422"/>
      <c r="N148" s="422"/>
      <c r="O148" s="424"/>
      <c r="P148" s="424"/>
      <c r="Q148" s="424"/>
      <c r="R148" s="424"/>
      <c r="S148" s="424"/>
      <c r="T148" s="424"/>
      <c r="U148" s="424"/>
      <c r="V148" s="424"/>
      <c r="W148" s="425"/>
      <c r="X148" s="425"/>
      <c r="Y148" s="425"/>
    </row>
    <row r="149" spans="2:25" ht="15" customHeight="1">
      <c r="B149" s="421"/>
      <c r="C149" s="421"/>
      <c r="D149" s="421"/>
      <c r="E149" s="421"/>
      <c r="F149" s="421"/>
      <c r="G149" s="421"/>
      <c r="H149" s="421"/>
      <c r="I149" s="421"/>
      <c r="J149" s="422"/>
      <c r="K149" s="422"/>
      <c r="L149" s="422"/>
      <c r="M149" s="422"/>
      <c r="N149" s="422"/>
      <c r="O149" s="424"/>
      <c r="P149" s="424"/>
      <c r="Q149" s="424"/>
      <c r="R149" s="424"/>
      <c r="S149" s="424"/>
      <c r="T149" s="424"/>
      <c r="U149" s="424"/>
      <c r="V149" s="424"/>
      <c r="W149" s="425"/>
      <c r="X149" s="425"/>
      <c r="Y149" s="425"/>
    </row>
    <row r="150" spans="2:25" ht="15" customHeight="1">
      <c r="B150" s="421"/>
      <c r="C150" s="421"/>
      <c r="D150" s="421"/>
      <c r="E150" s="421"/>
      <c r="F150" s="421"/>
      <c r="G150" s="421"/>
      <c r="H150" s="421"/>
      <c r="I150" s="421"/>
      <c r="J150" s="422"/>
      <c r="K150" s="422"/>
      <c r="L150" s="422"/>
      <c r="M150" s="422"/>
      <c r="N150" s="422"/>
      <c r="O150" s="424"/>
      <c r="P150" s="424"/>
      <c r="Q150" s="424"/>
      <c r="R150" s="424"/>
      <c r="S150" s="424"/>
      <c r="T150" s="424"/>
      <c r="U150" s="424"/>
      <c r="V150" s="424"/>
      <c r="W150" s="425"/>
      <c r="X150" s="425"/>
      <c r="Y150" s="425"/>
    </row>
    <row r="151" spans="2:25" ht="15" customHeight="1">
      <c r="B151" s="421"/>
      <c r="C151" s="421"/>
      <c r="D151" s="421"/>
      <c r="E151" s="421"/>
      <c r="F151" s="421"/>
      <c r="G151" s="421"/>
      <c r="H151" s="421"/>
      <c r="I151" s="421"/>
      <c r="J151" s="422"/>
      <c r="K151" s="422"/>
      <c r="L151" s="422"/>
      <c r="M151" s="422"/>
      <c r="N151" s="422"/>
      <c r="O151" s="424"/>
      <c r="P151" s="424"/>
      <c r="Q151" s="424"/>
      <c r="R151" s="424"/>
      <c r="S151" s="424"/>
      <c r="T151" s="424"/>
      <c r="U151" s="424"/>
      <c r="V151" s="424"/>
      <c r="W151" s="425"/>
      <c r="X151" s="425"/>
      <c r="Y151" s="425"/>
    </row>
    <row r="152" spans="2:25" ht="15" customHeight="1">
      <c r="B152" s="421"/>
      <c r="C152" s="421"/>
      <c r="D152" s="421"/>
      <c r="E152" s="421"/>
      <c r="F152" s="421"/>
      <c r="G152" s="421"/>
      <c r="H152" s="421"/>
      <c r="I152" s="421"/>
      <c r="J152" s="422"/>
      <c r="K152" s="422"/>
      <c r="L152" s="422"/>
      <c r="M152" s="422"/>
      <c r="N152" s="422"/>
      <c r="O152" s="424"/>
      <c r="P152" s="424"/>
      <c r="Q152" s="424"/>
      <c r="R152" s="424"/>
      <c r="S152" s="424"/>
      <c r="T152" s="424"/>
      <c r="U152" s="424"/>
      <c r="V152" s="424"/>
      <c r="W152" s="425"/>
      <c r="X152" s="425"/>
      <c r="Y152" s="425"/>
    </row>
    <row r="153" spans="2:25" ht="15" customHeight="1">
      <c r="B153" s="421"/>
      <c r="C153" s="421"/>
      <c r="D153" s="421"/>
      <c r="E153" s="421"/>
      <c r="F153" s="421"/>
      <c r="G153" s="421"/>
      <c r="H153" s="421"/>
      <c r="I153" s="421"/>
      <c r="J153" s="422"/>
      <c r="K153" s="422"/>
      <c r="L153" s="422"/>
      <c r="M153" s="422"/>
      <c r="N153" s="422"/>
      <c r="O153" s="424"/>
      <c r="P153" s="424"/>
      <c r="Q153" s="424"/>
      <c r="R153" s="424"/>
      <c r="S153" s="424"/>
      <c r="T153" s="424"/>
      <c r="U153" s="424"/>
      <c r="V153" s="424"/>
      <c r="W153" s="425"/>
      <c r="X153" s="425"/>
      <c r="Y153" s="425"/>
    </row>
    <row r="154" spans="2:25" ht="15" customHeight="1">
      <c r="B154" s="421"/>
      <c r="C154" s="421"/>
      <c r="D154" s="421"/>
      <c r="E154" s="421"/>
      <c r="F154" s="421"/>
      <c r="G154" s="421"/>
      <c r="H154" s="421"/>
      <c r="I154" s="421"/>
      <c r="J154" s="422"/>
      <c r="K154" s="422"/>
      <c r="L154" s="422"/>
      <c r="M154" s="422"/>
      <c r="N154" s="422"/>
      <c r="O154" s="424"/>
      <c r="P154" s="424"/>
      <c r="Q154" s="424"/>
      <c r="R154" s="424"/>
      <c r="S154" s="424"/>
      <c r="T154" s="424"/>
      <c r="U154" s="424"/>
      <c r="V154" s="424"/>
      <c r="W154" s="425"/>
      <c r="X154" s="425"/>
      <c r="Y154" s="425"/>
    </row>
    <row r="155" spans="2:25" ht="15" customHeight="1">
      <c r="B155" s="421"/>
      <c r="C155" s="421"/>
      <c r="D155" s="421"/>
      <c r="E155" s="421"/>
      <c r="F155" s="421"/>
      <c r="G155" s="421"/>
      <c r="H155" s="421"/>
      <c r="I155" s="421"/>
      <c r="J155" s="422"/>
      <c r="K155" s="422"/>
      <c r="L155" s="422"/>
      <c r="M155" s="422"/>
      <c r="N155" s="422"/>
      <c r="O155" s="424"/>
      <c r="P155" s="424"/>
      <c r="Q155" s="424"/>
      <c r="R155" s="424"/>
      <c r="S155" s="424"/>
      <c r="T155" s="424"/>
      <c r="U155" s="424"/>
      <c r="V155" s="424"/>
      <c r="W155" s="425"/>
      <c r="X155" s="425"/>
      <c r="Y155" s="425"/>
    </row>
    <row r="156" spans="2:25" ht="15" customHeight="1">
      <c r="B156" s="421"/>
      <c r="C156" s="421"/>
      <c r="D156" s="421"/>
      <c r="E156" s="421"/>
      <c r="F156" s="421"/>
      <c r="G156" s="421"/>
      <c r="H156" s="421"/>
      <c r="I156" s="421"/>
      <c r="J156" s="422"/>
      <c r="K156" s="422"/>
      <c r="L156" s="422"/>
      <c r="M156" s="422"/>
      <c r="N156" s="422"/>
      <c r="O156" s="424"/>
      <c r="P156" s="424"/>
      <c r="Q156" s="424"/>
      <c r="R156" s="424"/>
      <c r="S156" s="424"/>
      <c r="T156" s="424"/>
      <c r="U156" s="424"/>
      <c r="V156" s="424"/>
      <c r="W156" s="425"/>
      <c r="X156" s="425"/>
      <c r="Y156" s="425"/>
    </row>
    <row r="157" spans="2:25" ht="15" customHeight="1">
      <c r="B157" s="421"/>
      <c r="C157" s="421"/>
      <c r="D157" s="421"/>
      <c r="E157" s="421"/>
      <c r="F157" s="421"/>
      <c r="G157" s="421"/>
      <c r="H157" s="421"/>
      <c r="I157" s="421"/>
      <c r="J157" s="422"/>
      <c r="K157" s="422"/>
      <c r="L157" s="422"/>
      <c r="M157" s="422"/>
      <c r="N157" s="422"/>
      <c r="O157" s="424"/>
      <c r="P157" s="424"/>
      <c r="Q157" s="424"/>
      <c r="R157" s="424"/>
      <c r="S157" s="424"/>
      <c r="T157" s="424"/>
      <c r="U157" s="424"/>
      <c r="V157" s="424"/>
      <c r="W157" s="425"/>
      <c r="X157" s="425"/>
      <c r="Y157" s="425"/>
    </row>
    <row r="158" spans="2:25" ht="15" customHeight="1">
      <c r="B158" s="421"/>
      <c r="C158" s="421"/>
      <c r="D158" s="421"/>
      <c r="E158" s="421"/>
      <c r="F158" s="421"/>
      <c r="G158" s="421"/>
      <c r="H158" s="421"/>
      <c r="I158" s="421"/>
      <c r="J158" s="422"/>
      <c r="K158" s="422"/>
      <c r="L158" s="422"/>
      <c r="M158" s="422"/>
      <c r="N158" s="422"/>
      <c r="O158" s="424"/>
      <c r="P158" s="424"/>
      <c r="Q158" s="424"/>
      <c r="R158" s="424"/>
      <c r="S158" s="424"/>
      <c r="T158" s="424"/>
      <c r="U158" s="424"/>
      <c r="V158" s="424"/>
      <c r="W158" s="425"/>
      <c r="X158" s="425"/>
      <c r="Y158" s="425"/>
    </row>
    <row r="159" spans="2:25" ht="15" customHeight="1">
      <c r="B159" s="421"/>
      <c r="C159" s="421"/>
      <c r="D159" s="421"/>
      <c r="E159" s="421"/>
      <c r="F159" s="421"/>
      <c r="G159" s="421"/>
      <c r="H159" s="421"/>
      <c r="I159" s="421"/>
      <c r="J159" s="422"/>
      <c r="K159" s="422"/>
      <c r="L159" s="422"/>
      <c r="M159" s="422"/>
      <c r="N159" s="422"/>
      <c r="O159" s="424"/>
      <c r="P159" s="424"/>
      <c r="Q159" s="424"/>
      <c r="R159" s="424"/>
      <c r="S159" s="424"/>
      <c r="T159" s="424"/>
      <c r="U159" s="424"/>
      <c r="V159" s="424"/>
      <c r="W159" s="425"/>
      <c r="X159" s="425"/>
      <c r="Y159" s="425"/>
    </row>
    <row r="160" spans="2:25" ht="15" customHeight="1">
      <c r="B160" s="421"/>
      <c r="C160" s="421"/>
      <c r="D160" s="421"/>
      <c r="E160" s="421"/>
      <c r="F160" s="421"/>
      <c r="G160" s="421"/>
      <c r="H160" s="421"/>
      <c r="I160" s="421"/>
      <c r="J160" s="422"/>
      <c r="K160" s="422"/>
      <c r="L160" s="422"/>
      <c r="M160" s="422"/>
      <c r="N160" s="422"/>
      <c r="O160" s="424"/>
      <c r="P160" s="424"/>
      <c r="Q160" s="424"/>
      <c r="R160" s="424"/>
      <c r="S160" s="424"/>
      <c r="T160" s="424"/>
      <c r="U160" s="424"/>
      <c r="V160" s="424"/>
      <c r="W160" s="425"/>
      <c r="X160" s="425"/>
      <c r="Y160" s="425"/>
    </row>
    <row r="161" spans="2:25" ht="15" customHeight="1">
      <c r="B161" s="421"/>
      <c r="C161" s="421"/>
      <c r="D161" s="421"/>
      <c r="E161" s="421"/>
      <c r="F161" s="421"/>
      <c r="G161" s="421"/>
      <c r="H161" s="421"/>
      <c r="I161" s="421"/>
      <c r="J161" s="422"/>
      <c r="K161" s="422"/>
      <c r="L161" s="422"/>
      <c r="M161" s="422"/>
      <c r="N161" s="422"/>
      <c r="O161" s="424"/>
      <c r="P161" s="424"/>
      <c r="Q161" s="424"/>
      <c r="R161" s="424"/>
      <c r="S161" s="424"/>
      <c r="T161" s="424"/>
      <c r="U161" s="424"/>
      <c r="V161" s="424"/>
      <c r="W161" s="425"/>
      <c r="X161" s="425"/>
      <c r="Y161" s="425"/>
    </row>
    <row r="162" spans="2:25" ht="15" customHeight="1">
      <c r="B162" s="421"/>
      <c r="C162" s="421"/>
      <c r="D162" s="421"/>
      <c r="E162" s="421"/>
      <c r="F162" s="421"/>
      <c r="G162" s="421"/>
      <c r="H162" s="421"/>
      <c r="I162" s="421"/>
      <c r="J162" s="422"/>
      <c r="K162" s="422"/>
      <c r="L162" s="422"/>
      <c r="M162" s="422"/>
      <c r="N162" s="422"/>
      <c r="O162" s="424"/>
      <c r="P162" s="424"/>
      <c r="Q162" s="424"/>
      <c r="R162" s="424"/>
      <c r="S162" s="424"/>
      <c r="T162" s="424"/>
      <c r="U162" s="424"/>
      <c r="V162" s="424"/>
      <c r="W162" s="425"/>
      <c r="X162" s="425"/>
      <c r="Y162" s="425"/>
    </row>
    <row r="163" spans="2:25" ht="15" customHeight="1">
      <c r="B163" s="421"/>
      <c r="C163" s="421"/>
      <c r="D163" s="421"/>
      <c r="E163" s="421"/>
      <c r="F163" s="421"/>
      <c r="G163" s="421"/>
      <c r="H163" s="421"/>
      <c r="I163" s="421"/>
      <c r="J163" s="422"/>
      <c r="K163" s="422"/>
      <c r="L163" s="422"/>
      <c r="M163" s="422"/>
      <c r="N163" s="422"/>
      <c r="O163" s="424"/>
      <c r="P163" s="424"/>
      <c r="Q163" s="424"/>
      <c r="R163" s="424"/>
      <c r="S163" s="424"/>
      <c r="T163" s="424"/>
      <c r="U163" s="424"/>
      <c r="V163" s="424"/>
      <c r="W163" s="425"/>
      <c r="X163" s="425"/>
      <c r="Y163" s="425"/>
    </row>
    <row r="164" spans="2:25" ht="15" customHeight="1">
      <c r="B164" s="421"/>
      <c r="C164" s="421"/>
      <c r="D164" s="421"/>
      <c r="E164" s="421"/>
      <c r="F164" s="421"/>
      <c r="G164" s="421"/>
      <c r="H164" s="421"/>
      <c r="I164" s="421"/>
      <c r="J164" s="422"/>
      <c r="K164" s="422"/>
      <c r="L164" s="422"/>
      <c r="M164" s="422"/>
      <c r="N164" s="422"/>
      <c r="O164" s="424"/>
      <c r="P164" s="424"/>
      <c r="Q164" s="424"/>
      <c r="R164" s="424"/>
      <c r="S164" s="424"/>
      <c r="T164" s="424"/>
      <c r="U164" s="424"/>
      <c r="V164" s="424"/>
      <c r="W164" s="425"/>
      <c r="X164" s="425"/>
      <c r="Y164" s="425"/>
    </row>
    <row r="165" spans="2:25" ht="15" customHeight="1">
      <c r="B165" s="421"/>
      <c r="C165" s="421"/>
      <c r="D165" s="421"/>
      <c r="E165" s="421"/>
      <c r="F165" s="421"/>
      <c r="G165" s="421"/>
      <c r="H165" s="421"/>
      <c r="I165" s="421"/>
      <c r="J165" s="422"/>
      <c r="K165" s="422"/>
      <c r="L165" s="422"/>
      <c r="M165" s="422"/>
      <c r="N165" s="422"/>
      <c r="O165" s="424"/>
      <c r="P165" s="424"/>
      <c r="Q165" s="424"/>
      <c r="R165" s="424"/>
      <c r="S165" s="424"/>
      <c r="T165" s="424"/>
      <c r="U165" s="424"/>
      <c r="V165" s="424"/>
      <c r="W165" s="425"/>
      <c r="X165" s="425"/>
      <c r="Y165" s="425"/>
    </row>
    <row r="166" spans="2:25" ht="15" customHeight="1">
      <c r="B166" s="421"/>
      <c r="C166" s="421"/>
      <c r="D166" s="421"/>
      <c r="E166" s="421"/>
      <c r="F166" s="421"/>
      <c r="G166" s="421"/>
      <c r="H166" s="421"/>
      <c r="I166" s="421"/>
      <c r="J166" s="422"/>
      <c r="K166" s="422"/>
      <c r="L166" s="422"/>
      <c r="M166" s="422"/>
      <c r="N166" s="422"/>
      <c r="O166" s="424"/>
      <c r="P166" s="424"/>
      <c r="Q166" s="424"/>
      <c r="R166" s="424"/>
      <c r="S166" s="424"/>
      <c r="T166" s="424"/>
      <c r="U166" s="424"/>
      <c r="V166" s="424"/>
      <c r="W166" s="425"/>
      <c r="X166" s="425"/>
      <c r="Y166" s="425"/>
    </row>
    <row r="167" spans="2:25" ht="15" customHeight="1">
      <c r="B167" s="421"/>
      <c r="C167" s="421"/>
      <c r="D167" s="421"/>
      <c r="E167" s="421"/>
      <c r="F167" s="421"/>
      <c r="G167" s="421"/>
      <c r="H167" s="421"/>
      <c r="I167" s="421"/>
      <c r="J167" s="422"/>
      <c r="K167" s="422"/>
      <c r="L167" s="422"/>
      <c r="M167" s="422"/>
      <c r="N167" s="422"/>
      <c r="O167" s="424"/>
      <c r="P167" s="424"/>
      <c r="Q167" s="424"/>
      <c r="R167" s="424"/>
      <c r="S167" s="424"/>
      <c r="T167" s="424"/>
      <c r="U167" s="424"/>
      <c r="V167" s="424"/>
      <c r="W167" s="425"/>
      <c r="X167" s="425"/>
      <c r="Y167" s="425"/>
    </row>
    <row r="168" spans="2:25" ht="15" customHeight="1">
      <c r="B168" s="421"/>
      <c r="C168" s="421"/>
      <c r="D168" s="421"/>
      <c r="E168" s="421"/>
      <c r="F168" s="421"/>
      <c r="G168" s="421"/>
      <c r="H168" s="421"/>
      <c r="I168" s="421"/>
      <c r="J168" s="422"/>
      <c r="K168" s="422"/>
      <c r="L168" s="422"/>
      <c r="M168" s="422"/>
      <c r="N168" s="422"/>
      <c r="O168" s="424"/>
      <c r="P168" s="424"/>
      <c r="Q168" s="424"/>
      <c r="R168" s="424"/>
      <c r="S168" s="424"/>
      <c r="T168" s="424"/>
      <c r="U168" s="424"/>
      <c r="V168" s="424"/>
      <c r="W168" s="425"/>
      <c r="X168" s="425"/>
      <c r="Y168" s="425"/>
    </row>
    <row r="169" spans="2:25" ht="15" customHeight="1">
      <c r="B169" s="421"/>
      <c r="C169" s="421"/>
      <c r="D169" s="421"/>
      <c r="E169" s="421"/>
      <c r="F169" s="421"/>
      <c r="G169" s="421"/>
      <c r="H169" s="421"/>
      <c r="I169" s="421"/>
      <c r="J169" s="422"/>
      <c r="K169" s="422"/>
      <c r="L169" s="422"/>
      <c r="M169" s="422"/>
      <c r="N169" s="422"/>
      <c r="O169" s="424"/>
      <c r="P169" s="424"/>
      <c r="Q169" s="424"/>
      <c r="R169" s="424"/>
      <c r="S169" s="424"/>
      <c r="T169" s="424"/>
      <c r="U169" s="424"/>
      <c r="V169" s="424"/>
      <c r="W169" s="425"/>
      <c r="X169" s="425"/>
      <c r="Y169" s="425"/>
    </row>
    <row r="170" spans="2:25" ht="15" customHeight="1">
      <c r="B170" s="421"/>
      <c r="C170" s="421"/>
      <c r="D170" s="421"/>
      <c r="E170" s="421"/>
      <c r="F170" s="421"/>
      <c r="G170" s="421"/>
      <c r="H170" s="421"/>
      <c r="I170" s="421"/>
      <c r="J170" s="422"/>
      <c r="K170" s="422"/>
      <c r="L170" s="422"/>
      <c r="M170" s="422"/>
      <c r="N170" s="422"/>
      <c r="O170" s="424"/>
      <c r="P170" s="424"/>
      <c r="Q170" s="424"/>
      <c r="R170" s="424"/>
      <c r="S170" s="424"/>
      <c r="T170" s="424"/>
      <c r="U170" s="424"/>
      <c r="V170" s="424"/>
      <c r="W170" s="425"/>
      <c r="X170" s="425"/>
      <c r="Y170" s="425"/>
    </row>
    <row r="171" spans="2:25" ht="15" customHeight="1">
      <c r="B171" s="421"/>
      <c r="C171" s="421"/>
      <c r="D171" s="421"/>
      <c r="E171" s="421"/>
      <c r="F171" s="421"/>
      <c r="G171" s="421"/>
      <c r="H171" s="421"/>
      <c r="I171" s="421"/>
      <c r="J171" s="422"/>
      <c r="K171" s="422"/>
      <c r="L171" s="422"/>
      <c r="M171" s="422"/>
      <c r="N171" s="422"/>
      <c r="O171" s="424"/>
      <c r="P171" s="424"/>
      <c r="Q171" s="424"/>
      <c r="R171" s="424"/>
      <c r="S171" s="424"/>
      <c r="T171" s="424"/>
      <c r="U171" s="424"/>
      <c r="V171" s="424"/>
      <c r="W171" s="425"/>
      <c r="X171" s="425"/>
      <c r="Y171" s="425"/>
    </row>
    <row r="172" spans="2:25" ht="15" customHeight="1">
      <c r="B172" s="421"/>
      <c r="C172" s="421"/>
      <c r="D172" s="421"/>
      <c r="E172" s="421"/>
      <c r="F172" s="421"/>
      <c r="G172" s="421"/>
      <c r="H172" s="421"/>
      <c r="I172" s="421"/>
      <c r="J172" s="422"/>
      <c r="K172" s="422"/>
      <c r="L172" s="422"/>
      <c r="M172" s="422"/>
      <c r="N172" s="422"/>
      <c r="O172" s="424"/>
      <c r="P172" s="424"/>
      <c r="Q172" s="424"/>
      <c r="R172" s="424"/>
      <c r="S172" s="424"/>
      <c r="T172" s="424"/>
      <c r="U172" s="424"/>
      <c r="V172" s="424"/>
      <c r="W172" s="425"/>
      <c r="X172" s="425"/>
      <c r="Y172" s="425"/>
    </row>
    <row r="173" spans="2:25" ht="15" customHeight="1">
      <c r="B173" s="421"/>
      <c r="C173" s="421"/>
      <c r="D173" s="421"/>
      <c r="E173" s="421"/>
      <c r="F173" s="421"/>
      <c r="G173" s="421"/>
      <c r="H173" s="421"/>
      <c r="I173" s="421"/>
      <c r="J173" s="422"/>
      <c r="K173" s="422"/>
      <c r="L173" s="422"/>
      <c r="M173" s="422"/>
      <c r="N173" s="422"/>
      <c r="O173" s="424"/>
      <c r="P173" s="424"/>
      <c r="Q173" s="424"/>
      <c r="R173" s="424"/>
      <c r="S173" s="424"/>
      <c r="T173" s="424"/>
      <c r="U173" s="424"/>
      <c r="V173" s="424"/>
      <c r="W173" s="425"/>
      <c r="X173" s="425"/>
      <c r="Y173" s="425"/>
    </row>
    <row r="174" spans="2:25" ht="15" customHeight="1">
      <c r="B174" s="421"/>
      <c r="C174" s="421"/>
      <c r="D174" s="421"/>
      <c r="E174" s="421"/>
      <c r="F174" s="421"/>
      <c r="G174" s="421"/>
      <c r="H174" s="421"/>
      <c r="I174" s="421"/>
      <c r="J174" s="422"/>
      <c r="K174" s="422"/>
      <c r="L174" s="422"/>
      <c r="M174" s="422"/>
      <c r="N174" s="422"/>
      <c r="O174" s="424"/>
      <c r="P174" s="424"/>
      <c r="Q174" s="424"/>
      <c r="R174" s="424"/>
      <c r="S174" s="424"/>
      <c r="T174" s="424"/>
      <c r="U174" s="424"/>
      <c r="V174" s="424"/>
      <c r="W174" s="425"/>
      <c r="X174" s="425"/>
      <c r="Y174" s="425"/>
    </row>
    <row r="175" spans="2:25" ht="15" customHeight="1">
      <c r="B175" s="421"/>
      <c r="C175" s="421"/>
      <c r="D175" s="421"/>
      <c r="E175" s="421"/>
      <c r="F175" s="421"/>
      <c r="G175" s="421"/>
      <c r="H175" s="421"/>
      <c r="I175" s="421"/>
      <c r="J175" s="422"/>
      <c r="K175" s="422"/>
      <c r="L175" s="422"/>
      <c r="M175" s="422"/>
      <c r="N175" s="422"/>
      <c r="O175" s="424"/>
      <c r="P175" s="424"/>
      <c r="Q175" s="424"/>
      <c r="R175" s="424"/>
      <c r="S175" s="424"/>
      <c r="T175" s="424"/>
      <c r="U175" s="424"/>
      <c r="V175" s="424"/>
      <c r="W175" s="425"/>
      <c r="X175" s="425"/>
      <c r="Y175" s="425"/>
    </row>
    <row r="176" spans="2:25" ht="15" customHeight="1">
      <c r="B176" s="421"/>
      <c r="C176" s="421"/>
      <c r="D176" s="421"/>
      <c r="E176" s="421"/>
      <c r="F176" s="421"/>
      <c r="G176" s="421"/>
      <c r="H176" s="421"/>
      <c r="I176" s="421"/>
      <c r="J176" s="422"/>
      <c r="K176" s="422"/>
      <c r="L176" s="422"/>
      <c r="M176" s="422"/>
      <c r="N176" s="422"/>
      <c r="O176" s="424"/>
      <c r="P176" s="424"/>
      <c r="Q176" s="424"/>
      <c r="R176" s="424"/>
      <c r="S176" s="424"/>
      <c r="T176" s="424"/>
      <c r="U176" s="424"/>
      <c r="V176" s="424"/>
      <c r="W176" s="425"/>
      <c r="X176" s="425"/>
      <c r="Y176" s="425"/>
    </row>
    <row r="177" spans="2:25" ht="15" customHeight="1">
      <c r="B177" s="421"/>
      <c r="C177" s="421"/>
      <c r="D177" s="421"/>
      <c r="E177" s="421"/>
      <c r="F177" s="421"/>
      <c r="G177" s="421"/>
      <c r="H177" s="421"/>
      <c r="I177" s="421"/>
      <c r="J177" s="422"/>
      <c r="K177" s="422"/>
      <c r="L177" s="422"/>
      <c r="M177" s="422"/>
      <c r="N177" s="422"/>
      <c r="O177" s="424"/>
      <c r="P177" s="424"/>
      <c r="Q177" s="424"/>
      <c r="R177" s="424"/>
      <c r="S177" s="424"/>
      <c r="T177" s="424"/>
      <c r="U177" s="424"/>
      <c r="V177" s="424"/>
      <c r="W177" s="425"/>
      <c r="X177" s="425"/>
      <c r="Y177" s="425"/>
    </row>
    <row r="178" spans="2:25" ht="15" customHeight="1">
      <c r="B178" s="421"/>
      <c r="C178" s="421"/>
      <c r="D178" s="421"/>
      <c r="E178" s="421"/>
      <c r="F178" s="421"/>
      <c r="G178" s="421"/>
      <c r="H178" s="421"/>
      <c r="I178" s="421"/>
      <c r="J178" s="422"/>
      <c r="K178" s="422"/>
      <c r="L178" s="422"/>
      <c r="M178" s="422"/>
      <c r="N178" s="422"/>
      <c r="O178" s="424"/>
      <c r="P178" s="424"/>
      <c r="Q178" s="424"/>
      <c r="R178" s="424"/>
      <c r="S178" s="424"/>
      <c r="T178" s="424"/>
      <c r="U178" s="424"/>
      <c r="V178" s="424"/>
      <c r="W178" s="425"/>
      <c r="X178" s="425"/>
      <c r="Y178" s="425"/>
    </row>
    <row r="179" spans="2:25" ht="15" customHeight="1">
      <c r="B179" s="421"/>
      <c r="C179" s="421"/>
      <c r="D179" s="421"/>
      <c r="E179" s="421"/>
      <c r="F179" s="421"/>
      <c r="G179" s="421"/>
      <c r="H179" s="421"/>
      <c r="I179" s="421"/>
      <c r="J179" s="422"/>
      <c r="K179" s="422"/>
      <c r="L179" s="422"/>
      <c r="M179" s="422"/>
      <c r="N179" s="422"/>
      <c r="O179" s="424"/>
      <c r="P179" s="424"/>
      <c r="Q179" s="424"/>
      <c r="R179" s="424"/>
      <c r="S179" s="424"/>
      <c r="T179" s="424"/>
      <c r="U179" s="424"/>
      <c r="V179" s="424"/>
      <c r="W179" s="425"/>
      <c r="X179" s="425"/>
      <c r="Y179" s="425"/>
    </row>
    <row r="180" spans="2:25" ht="15" customHeight="1">
      <c r="B180" s="421"/>
      <c r="C180" s="421"/>
      <c r="D180" s="421"/>
      <c r="E180" s="421"/>
      <c r="F180" s="421"/>
      <c r="G180" s="421"/>
      <c r="H180" s="421"/>
      <c r="I180" s="421"/>
      <c r="J180" s="422"/>
      <c r="K180" s="422"/>
      <c r="L180" s="422"/>
      <c r="M180" s="422"/>
      <c r="N180" s="422"/>
      <c r="O180" s="424"/>
      <c r="P180" s="424"/>
      <c r="Q180" s="424"/>
      <c r="R180" s="424"/>
      <c r="S180" s="424"/>
      <c r="T180" s="424"/>
      <c r="U180" s="424"/>
      <c r="V180" s="424"/>
      <c r="W180" s="425"/>
      <c r="X180" s="425"/>
      <c r="Y180" s="425"/>
    </row>
    <row r="181" spans="2:25" ht="15" customHeight="1">
      <c r="B181" s="421"/>
      <c r="C181" s="421"/>
      <c r="D181" s="421"/>
      <c r="E181" s="421"/>
      <c r="F181" s="421"/>
      <c r="G181" s="421"/>
      <c r="H181" s="421"/>
      <c r="I181" s="421"/>
      <c r="J181" s="422"/>
      <c r="K181" s="422"/>
      <c r="L181" s="422"/>
      <c r="M181" s="422"/>
      <c r="N181" s="422"/>
      <c r="O181" s="424"/>
      <c r="P181" s="424"/>
      <c r="Q181" s="424"/>
      <c r="R181" s="424"/>
      <c r="S181" s="424"/>
      <c r="T181" s="424"/>
      <c r="U181" s="424"/>
      <c r="V181" s="424"/>
      <c r="W181" s="425"/>
      <c r="X181" s="425"/>
      <c r="Y181" s="425"/>
    </row>
    <row r="182" spans="2:25" ht="15" customHeight="1">
      <c r="B182" s="421"/>
      <c r="C182" s="421"/>
      <c r="D182" s="421"/>
      <c r="E182" s="421"/>
      <c r="F182" s="421"/>
      <c r="G182" s="421"/>
      <c r="H182" s="421"/>
      <c r="I182" s="421"/>
      <c r="J182" s="422"/>
      <c r="K182" s="422"/>
      <c r="L182" s="422"/>
      <c r="M182" s="422"/>
      <c r="N182" s="422"/>
      <c r="O182" s="424"/>
      <c r="P182" s="424"/>
      <c r="Q182" s="424"/>
      <c r="R182" s="424"/>
      <c r="S182" s="424"/>
      <c r="T182" s="424"/>
      <c r="U182" s="424"/>
      <c r="V182" s="424"/>
      <c r="W182" s="425"/>
      <c r="X182" s="425"/>
      <c r="Y182" s="425"/>
    </row>
    <row r="183" spans="2:25" ht="15" customHeight="1">
      <c r="B183" s="421"/>
      <c r="C183" s="421"/>
      <c r="D183" s="421"/>
      <c r="E183" s="421"/>
      <c r="F183" s="421"/>
      <c r="G183" s="421"/>
      <c r="H183" s="421"/>
      <c r="I183" s="421"/>
      <c r="J183" s="422"/>
      <c r="K183" s="422"/>
      <c r="L183" s="422"/>
      <c r="M183" s="422"/>
      <c r="N183" s="422"/>
      <c r="O183" s="424"/>
      <c r="P183" s="424"/>
      <c r="Q183" s="424"/>
      <c r="R183" s="424"/>
      <c r="S183" s="424"/>
      <c r="T183" s="424"/>
      <c r="U183" s="424"/>
      <c r="V183" s="424"/>
      <c r="W183" s="425"/>
      <c r="X183" s="425"/>
      <c r="Y183" s="425"/>
    </row>
    <row r="184" spans="2:25" ht="15" customHeight="1">
      <c r="B184" s="421"/>
      <c r="C184" s="421"/>
      <c r="D184" s="421"/>
      <c r="E184" s="421"/>
      <c r="F184" s="421"/>
      <c r="G184" s="421"/>
      <c r="H184" s="421"/>
      <c r="I184" s="421"/>
      <c r="J184" s="422"/>
      <c r="K184" s="422"/>
      <c r="L184" s="422"/>
      <c r="M184" s="422"/>
      <c r="N184" s="422"/>
      <c r="O184" s="424"/>
      <c r="P184" s="424"/>
      <c r="Q184" s="424"/>
      <c r="R184" s="424"/>
      <c r="S184" s="424"/>
      <c r="T184" s="424"/>
      <c r="U184" s="424"/>
      <c r="V184" s="424"/>
      <c r="W184" s="425"/>
      <c r="X184" s="425"/>
      <c r="Y184" s="425"/>
    </row>
    <row r="185" spans="2:25" ht="15" customHeight="1">
      <c r="B185" s="421"/>
      <c r="C185" s="421"/>
      <c r="D185" s="421"/>
      <c r="E185" s="421"/>
      <c r="F185" s="421"/>
      <c r="G185" s="421"/>
      <c r="H185" s="421"/>
      <c r="I185" s="421"/>
      <c r="J185" s="422"/>
      <c r="K185" s="422"/>
      <c r="L185" s="422"/>
      <c r="M185" s="422"/>
      <c r="N185" s="422"/>
      <c r="O185" s="424"/>
      <c r="P185" s="424"/>
      <c r="Q185" s="424"/>
      <c r="R185" s="424"/>
      <c r="S185" s="424"/>
      <c r="T185" s="424"/>
      <c r="U185" s="424"/>
      <c r="V185" s="424"/>
      <c r="W185" s="425"/>
      <c r="X185" s="425"/>
      <c r="Y185" s="425"/>
    </row>
    <row r="186" spans="2:25" ht="15" customHeight="1">
      <c r="B186" s="421"/>
      <c r="C186" s="421"/>
      <c r="D186" s="421"/>
      <c r="E186" s="421"/>
      <c r="F186" s="421"/>
      <c r="G186" s="421"/>
      <c r="H186" s="421"/>
      <c r="I186" s="421"/>
      <c r="J186" s="422"/>
      <c r="K186" s="422"/>
      <c r="L186" s="422"/>
      <c r="M186" s="422"/>
      <c r="N186" s="422"/>
      <c r="O186" s="424"/>
      <c r="P186" s="424"/>
      <c r="Q186" s="424"/>
      <c r="R186" s="424"/>
      <c r="S186" s="424"/>
      <c r="T186" s="424"/>
      <c r="U186" s="424"/>
      <c r="V186" s="424"/>
      <c r="W186" s="425"/>
      <c r="X186" s="425"/>
      <c r="Y186" s="425"/>
    </row>
    <row r="187" spans="2:25" ht="15" customHeight="1">
      <c r="B187" s="421"/>
      <c r="C187" s="421"/>
      <c r="D187" s="421"/>
      <c r="E187" s="421"/>
      <c r="F187" s="421"/>
      <c r="G187" s="421"/>
      <c r="H187" s="421"/>
      <c r="I187" s="421"/>
      <c r="J187" s="422"/>
      <c r="K187" s="422"/>
      <c r="L187" s="422"/>
      <c r="M187" s="422"/>
      <c r="N187" s="422"/>
      <c r="O187" s="424"/>
      <c r="P187" s="424"/>
      <c r="Q187" s="424"/>
      <c r="R187" s="424"/>
      <c r="S187" s="424"/>
      <c r="T187" s="424"/>
      <c r="U187" s="424"/>
      <c r="V187" s="424"/>
      <c r="W187" s="425"/>
      <c r="X187" s="425"/>
      <c r="Y187" s="425"/>
    </row>
    <row r="188" spans="2:25" ht="15" customHeight="1">
      <c r="B188" s="421"/>
      <c r="C188" s="421"/>
      <c r="D188" s="421"/>
      <c r="E188" s="421"/>
      <c r="F188" s="421"/>
      <c r="G188" s="421"/>
      <c r="H188" s="421"/>
      <c r="I188" s="421"/>
      <c r="J188" s="422"/>
      <c r="K188" s="422"/>
      <c r="L188" s="422"/>
      <c r="M188" s="422"/>
      <c r="N188" s="422"/>
      <c r="O188" s="424"/>
      <c r="P188" s="424"/>
      <c r="Q188" s="424"/>
      <c r="R188" s="424"/>
      <c r="S188" s="424"/>
      <c r="T188" s="424"/>
      <c r="U188" s="424"/>
      <c r="V188" s="424"/>
      <c r="W188" s="425"/>
      <c r="X188" s="425"/>
      <c r="Y188" s="425"/>
    </row>
    <row r="189" spans="2:25" ht="15" customHeight="1">
      <c r="B189" s="421"/>
      <c r="C189" s="421"/>
      <c r="D189" s="421"/>
      <c r="E189" s="421"/>
      <c r="F189" s="421"/>
      <c r="G189" s="421"/>
      <c r="H189" s="421"/>
      <c r="I189" s="421"/>
      <c r="J189" s="422"/>
      <c r="K189" s="422"/>
      <c r="L189" s="422"/>
      <c r="M189" s="422"/>
      <c r="N189" s="422"/>
      <c r="O189" s="424"/>
      <c r="P189" s="424"/>
      <c r="Q189" s="424"/>
      <c r="R189" s="424"/>
      <c r="S189" s="424"/>
      <c r="T189" s="424"/>
      <c r="U189" s="424"/>
      <c r="V189" s="424"/>
      <c r="W189" s="425"/>
      <c r="X189" s="425"/>
      <c r="Y189" s="425"/>
    </row>
    <row r="190" spans="2:25" ht="15" customHeight="1">
      <c r="B190" s="421"/>
      <c r="C190" s="421"/>
      <c r="D190" s="421"/>
      <c r="E190" s="421"/>
      <c r="F190" s="421"/>
      <c r="G190" s="421"/>
      <c r="H190" s="421"/>
      <c r="I190" s="421"/>
      <c r="J190" s="422"/>
      <c r="K190" s="422"/>
      <c r="L190" s="422"/>
      <c r="M190" s="422"/>
      <c r="N190" s="422"/>
      <c r="O190" s="424"/>
      <c r="P190" s="424"/>
      <c r="Q190" s="424"/>
      <c r="R190" s="424"/>
      <c r="S190" s="424"/>
      <c r="T190" s="424"/>
      <c r="U190" s="424"/>
      <c r="V190" s="424"/>
      <c r="W190" s="425"/>
      <c r="X190" s="425"/>
      <c r="Y190" s="425"/>
    </row>
    <row r="191" spans="2:25" ht="15" customHeight="1">
      <c r="B191" s="421"/>
      <c r="C191" s="421"/>
      <c r="D191" s="421"/>
      <c r="E191" s="421"/>
      <c r="F191" s="421"/>
      <c r="G191" s="421"/>
      <c r="H191" s="421"/>
      <c r="I191" s="421"/>
      <c r="J191" s="422"/>
      <c r="K191" s="422"/>
      <c r="L191" s="422"/>
      <c r="M191" s="422"/>
      <c r="N191" s="422"/>
      <c r="O191" s="424"/>
      <c r="P191" s="424"/>
      <c r="Q191" s="424"/>
      <c r="R191" s="424"/>
      <c r="S191" s="424"/>
      <c r="T191" s="424"/>
      <c r="U191" s="424"/>
      <c r="V191" s="424"/>
      <c r="W191" s="425"/>
      <c r="X191" s="425"/>
      <c r="Y191" s="425"/>
    </row>
    <row r="192" spans="2:25" ht="15" customHeight="1">
      <c r="B192" s="421"/>
      <c r="C192" s="421"/>
      <c r="D192" s="421"/>
      <c r="E192" s="421"/>
      <c r="F192" s="421"/>
      <c r="G192" s="421"/>
      <c r="H192" s="421"/>
      <c r="I192" s="421"/>
      <c r="J192" s="422"/>
      <c r="K192" s="422"/>
      <c r="L192" s="422"/>
      <c r="M192" s="422"/>
      <c r="N192" s="422"/>
      <c r="O192" s="424"/>
      <c r="P192" s="424"/>
      <c r="Q192" s="424"/>
      <c r="R192" s="424"/>
      <c r="S192" s="424"/>
      <c r="T192" s="424"/>
      <c r="U192" s="424"/>
      <c r="V192" s="424"/>
      <c r="W192" s="425"/>
      <c r="X192" s="425"/>
      <c r="Y192" s="425"/>
    </row>
    <row r="193" spans="2:25" ht="15" customHeight="1">
      <c r="B193" s="421"/>
      <c r="C193" s="421"/>
      <c r="D193" s="421"/>
      <c r="E193" s="421"/>
      <c r="F193" s="421"/>
      <c r="G193" s="421"/>
      <c r="H193" s="421"/>
      <c r="I193" s="421"/>
      <c r="J193" s="422"/>
      <c r="K193" s="422"/>
      <c r="L193" s="422"/>
      <c r="M193" s="422"/>
      <c r="N193" s="422"/>
      <c r="O193" s="424"/>
      <c r="P193" s="424"/>
      <c r="Q193" s="424"/>
      <c r="R193" s="424"/>
      <c r="S193" s="424"/>
      <c r="T193" s="424"/>
      <c r="U193" s="424"/>
      <c r="V193" s="424"/>
      <c r="W193" s="425"/>
      <c r="X193" s="425"/>
      <c r="Y193" s="425"/>
    </row>
    <row r="194" spans="2:25" ht="15" customHeight="1">
      <c r="B194" s="421"/>
      <c r="C194" s="421"/>
      <c r="D194" s="421"/>
      <c r="E194" s="421"/>
      <c r="F194" s="421"/>
      <c r="G194" s="421"/>
      <c r="H194" s="421"/>
      <c r="I194" s="421"/>
      <c r="J194" s="422"/>
      <c r="K194" s="422"/>
      <c r="L194" s="422"/>
      <c r="M194" s="422"/>
      <c r="N194" s="422"/>
      <c r="O194" s="424"/>
      <c r="P194" s="424"/>
      <c r="Q194" s="424"/>
      <c r="R194" s="424"/>
      <c r="S194" s="424"/>
      <c r="T194" s="424"/>
      <c r="U194" s="424"/>
      <c r="V194" s="424"/>
      <c r="W194" s="425"/>
      <c r="X194" s="425"/>
      <c r="Y194" s="425"/>
    </row>
    <row r="195" spans="2:25" ht="15" customHeight="1">
      <c r="B195" s="421"/>
      <c r="C195" s="421"/>
      <c r="D195" s="421"/>
      <c r="E195" s="421"/>
      <c r="F195" s="421"/>
      <c r="G195" s="421"/>
      <c r="H195" s="421"/>
      <c r="I195" s="421"/>
      <c r="J195" s="422"/>
      <c r="K195" s="422"/>
      <c r="L195" s="422"/>
      <c r="M195" s="422"/>
      <c r="N195" s="422"/>
      <c r="O195" s="424"/>
      <c r="P195" s="424"/>
      <c r="Q195" s="424"/>
      <c r="R195" s="424"/>
      <c r="S195" s="424"/>
      <c r="T195" s="424"/>
      <c r="U195" s="424"/>
      <c r="V195" s="424"/>
      <c r="W195" s="425"/>
      <c r="X195" s="425"/>
      <c r="Y195" s="425"/>
    </row>
    <row r="196" spans="2:25" ht="15" customHeight="1">
      <c r="B196" s="421"/>
      <c r="C196" s="421"/>
      <c r="D196" s="421"/>
      <c r="E196" s="421"/>
      <c r="F196" s="421"/>
      <c r="G196" s="421"/>
      <c r="H196" s="421"/>
      <c r="I196" s="421"/>
      <c r="J196" s="422"/>
      <c r="K196" s="422"/>
      <c r="L196" s="422"/>
      <c r="M196" s="422"/>
      <c r="N196" s="422"/>
      <c r="O196" s="424"/>
      <c r="P196" s="424"/>
      <c r="Q196" s="424"/>
      <c r="R196" s="424"/>
      <c r="S196" s="424"/>
      <c r="T196" s="424"/>
      <c r="U196" s="424"/>
      <c r="V196" s="424"/>
      <c r="W196" s="425"/>
      <c r="X196" s="425"/>
      <c r="Y196" s="425"/>
    </row>
    <row r="197" spans="2:25" ht="15" customHeight="1">
      <c r="B197" s="421"/>
      <c r="C197" s="421"/>
      <c r="D197" s="421"/>
      <c r="E197" s="421"/>
      <c r="F197" s="421"/>
      <c r="G197" s="421"/>
      <c r="H197" s="421"/>
      <c r="I197" s="421"/>
      <c r="J197" s="422"/>
      <c r="K197" s="422"/>
      <c r="L197" s="422"/>
      <c r="M197" s="422"/>
      <c r="N197" s="422"/>
      <c r="O197" s="424"/>
      <c r="P197" s="424"/>
      <c r="Q197" s="424"/>
      <c r="R197" s="424"/>
      <c r="S197" s="424"/>
      <c r="T197" s="424"/>
      <c r="U197" s="424"/>
      <c r="V197" s="424"/>
      <c r="W197" s="425"/>
      <c r="X197" s="425"/>
      <c r="Y197" s="425"/>
    </row>
    <row r="198" spans="2:25" ht="15" customHeight="1">
      <c r="B198" s="421"/>
      <c r="C198" s="421"/>
      <c r="D198" s="421"/>
      <c r="E198" s="421"/>
      <c r="F198" s="421"/>
      <c r="G198" s="421"/>
      <c r="H198" s="421"/>
      <c r="I198" s="421"/>
      <c r="J198" s="422"/>
      <c r="K198" s="422"/>
      <c r="L198" s="422"/>
      <c r="M198" s="422"/>
      <c r="N198" s="422"/>
      <c r="O198" s="424"/>
      <c r="P198" s="424"/>
      <c r="Q198" s="424"/>
      <c r="R198" s="424"/>
      <c r="S198" s="424"/>
      <c r="T198" s="424"/>
      <c r="U198" s="424"/>
      <c r="V198" s="424"/>
      <c r="W198" s="425"/>
      <c r="X198" s="425"/>
      <c r="Y198" s="425"/>
    </row>
    <row r="199" spans="2:25" ht="15" customHeight="1">
      <c r="B199" s="421"/>
      <c r="C199" s="421"/>
      <c r="D199" s="421"/>
      <c r="E199" s="421"/>
      <c r="F199" s="421"/>
      <c r="G199" s="421"/>
      <c r="H199" s="421"/>
      <c r="I199" s="421"/>
      <c r="J199" s="422"/>
      <c r="K199" s="422"/>
      <c r="L199" s="422"/>
      <c r="M199" s="422"/>
      <c r="N199" s="422"/>
      <c r="O199" s="424"/>
      <c r="P199" s="424"/>
      <c r="Q199" s="424"/>
      <c r="R199" s="424"/>
      <c r="S199" s="424"/>
      <c r="T199" s="424"/>
      <c r="U199" s="424"/>
      <c r="V199" s="424"/>
      <c r="W199" s="425"/>
      <c r="X199" s="425"/>
      <c r="Y199" s="425"/>
    </row>
    <row r="200" spans="2:25" ht="15" customHeight="1">
      <c r="B200" s="421"/>
      <c r="C200" s="421"/>
      <c r="D200" s="421"/>
      <c r="E200" s="421"/>
      <c r="F200" s="421"/>
      <c r="G200" s="421"/>
      <c r="H200" s="421"/>
      <c r="I200" s="421"/>
      <c r="J200" s="422"/>
      <c r="K200" s="422"/>
      <c r="L200" s="422"/>
      <c r="M200" s="422"/>
      <c r="N200" s="422"/>
      <c r="O200" s="424"/>
      <c r="P200" s="424"/>
      <c r="Q200" s="424"/>
      <c r="R200" s="424"/>
      <c r="S200" s="424"/>
      <c r="T200" s="424"/>
      <c r="U200" s="424"/>
      <c r="V200" s="424"/>
      <c r="W200" s="425"/>
      <c r="X200" s="425"/>
      <c r="Y200" s="425"/>
    </row>
    <row r="201" spans="2:25" ht="15" customHeight="1">
      <c r="B201" s="421"/>
      <c r="C201" s="421"/>
      <c r="D201" s="421"/>
      <c r="E201" s="421"/>
      <c r="F201" s="421"/>
      <c r="G201" s="421"/>
      <c r="H201" s="421"/>
      <c r="I201" s="421"/>
      <c r="J201" s="422"/>
      <c r="K201" s="422"/>
      <c r="L201" s="422"/>
      <c r="M201" s="422"/>
      <c r="N201" s="422"/>
      <c r="O201" s="424"/>
      <c r="P201" s="424"/>
      <c r="Q201" s="424"/>
      <c r="R201" s="424"/>
      <c r="S201" s="424"/>
      <c r="T201" s="424"/>
      <c r="U201" s="424"/>
      <c r="V201" s="424"/>
      <c r="W201" s="425"/>
      <c r="X201" s="425"/>
      <c r="Y201" s="425"/>
    </row>
    <row r="202" spans="2:25" ht="15" customHeight="1">
      <c r="B202" s="421"/>
      <c r="C202" s="421"/>
      <c r="D202" s="421"/>
      <c r="E202" s="421"/>
      <c r="F202" s="421"/>
      <c r="G202" s="421"/>
      <c r="H202" s="421"/>
      <c r="I202" s="421"/>
      <c r="J202" s="422"/>
      <c r="K202" s="422"/>
      <c r="L202" s="422"/>
      <c r="M202" s="422"/>
      <c r="N202" s="422"/>
      <c r="O202" s="424"/>
      <c r="P202" s="424"/>
      <c r="Q202" s="424"/>
      <c r="R202" s="424"/>
      <c r="S202" s="424"/>
      <c r="T202" s="424"/>
      <c r="U202" s="424"/>
      <c r="V202" s="424"/>
      <c r="W202" s="425"/>
      <c r="X202" s="425"/>
      <c r="Y202" s="425"/>
    </row>
    <row r="203" spans="2:25" ht="15" customHeight="1">
      <c r="B203" s="421"/>
      <c r="C203" s="421"/>
      <c r="D203" s="421"/>
      <c r="E203" s="421"/>
      <c r="F203" s="421"/>
      <c r="G203" s="421"/>
      <c r="H203" s="421"/>
      <c r="I203" s="421"/>
      <c r="J203" s="422"/>
      <c r="K203" s="422"/>
      <c r="L203" s="422"/>
      <c r="M203" s="422"/>
      <c r="N203" s="422"/>
      <c r="O203" s="424"/>
      <c r="P203" s="424"/>
      <c r="Q203" s="424"/>
      <c r="R203" s="424"/>
      <c r="S203" s="424"/>
      <c r="T203" s="424"/>
      <c r="U203" s="424"/>
      <c r="V203" s="424"/>
      <c r="W203" s="425"/>
      <c r="X203" s="425"/>
      <c r="Y203" s="425"/>
    </row>
    <row r="204" spans="2:25" ht="15" customHeight="1">
      <c r="B204" s="421"/>
      <c r="C204" s="421"/>
      <c r="D204" s="421"/>
      <c r="E204" s="421"/>
      <c r="F204" s="421"/>
      <c r="G204" s="421"/>
      <c r="H204" s="421"/>
      <c r="I204" s="421"/>
      <c r="J204" s="422"/>
      <c r="K204" s="422"/>
      <c r="L204" s="422"/>
      <c r="M204" s="422"/>
      <c r="N204" s="422"/>
      <c r="O204" s="424"/>
      <c r="P204" s="424"/>
      <c r="Q204" s="424"/>
      <c r="R204" s="424"/>
      <c r="S204" s="424"/>
      <c r="T204" s="424"/>
      <c r="U204" s="424"/>
      <c r="V204" s="424"/>
      <c r="W204" s="425"/>
      <c r="X204" s="425"/>
      <c r="Y204" s="425"/>
    </row>
    <row r="205" spans="2:25" ht="15" customHeight="1">
      <c r="B205" s="421"/>
      <c r="C205" s="421"/>
      <c r="D205" s="421"/>
      <c r="E205" s="421"/>
      <c r="F205" s="421"/>
      <c r="G205" s="421"/>
      <c r="H205" s="421"/>
      <c r="I205" s="421"/>
      <c r="J205" s="422"/>
      <c r="K205" s="422"/>
      <c r="L205" s="422"/>
      <c r="M205" s="422"/>
      <c r="N205" s="422"/>
      <c r="O205" s="424"/>
      <c r="P205" s="424"/>
      <c r="Q205" s="424"/>
      <c r="R205" s="424"/>
      <c r="S205" s="424"/>
      <c r="T205" s="424"/>
      <c r="U205" s="424"/>
      <c r="V205" s="424"/>
      <c r="W205" s="425"/>
      <c r="X205" s="425"/>
      <c r="Y205" s="425"/>
    </row>
    <row r="206" spans="2:25" ht="15" customHeight="1">
      <c r="B206" s="421"/>
      <c r="C206" s="421"/>
      <c r="D206" s="421"/>
      <c r="E206" s="421"/>
      <c r="F206" s="421"/>
      <c r="G206" s="421"/>
      <c r="H206" s="421"/>
      <c r="I206" s="421"/>
      <c r="J206" s="422"/>
      <c r="K206" s="422"/>
      <c r="L206" s="422"/>
      <c r="M206" s="422"/>
      <c r="N206" s="422"/>
      <c r="O206" s="424"/>
      <c r="P206" s="424"/>
      <c r="Q206" s="424"/>
      <c r="R206" s="424"/>
      <c r="S206" s="424"/>
      <c r="T206" s="424"/>
      <c r="U206" s="424"/>
      <c r="V206" s="424"/>
      <c r="W206" s="425"/>
      <c r="X206" s="425"/>
      <c r="Y206" s="425"/>
    </row>
    <row r="207" spans="2:25" ht="15" customHeight="1">
      <c r="B207" s="421"/>
      <c r="C207" s="421"/>
      <c r="D207" s="421"/>
      <c r="E207" s="421"/>
      <c r="F207" s="421"/>
      <c r="G207" s="421"/>
      <c r="H207" s="421"/>
      <c r="I207" s="421"/>
      <c r="J207" s="422"/>
      <c r="K207" s="422"/>
      <c r="L207" s="422"/>
      <c r="M207" s="422"/>
      <c r="N207" s="422"/>
      <c r="O207" s="424"/>
      <c r="P207" s="424"/>
      <c r="Q207" s="424"/>
      <c r="R207" s="424"/>
      <c r="S207" s="424"/>
      <c r="T207" s="424"/>
      <c r="U207" s="424"/>
      <c r="V207" s="424"/>
      <c r="W207" s="425"/>
      <c r="X207" s="425"/>
      <c r="Y207" s="425"/>
    </row>
    <row r="208" spans="2:25" ht="15" customHeight="1">
      <c r="B208" s="421"/>
      <c r="C208" s="421"/>
      <c r="D208" s="421"/>
      <c r="E208" s="421"/>
      <c r="F208" s="421"/>
      <c r="G208" s="421"/>
      <c r="H208" s="421"/>
      <c r="I208" s="421"/>
      <c r="J208" s="422"/>
      <c r="K208" s="422"/>
      <c r="L208" s="422"/>
      <c r="M208" s="422"/>
      <c r="N208" s="422"/>
      <c r="O208" s="424"/>
      <c r="P208" s="424"/>
      <c r="Q208" s="424"/>
      <c r="R208" s="424"/>
      <c r="S208" s="424"/>
      <c r="T208" s="424"/>
      <c r="U208" s="424"/>
      <c r="V208" s="424"/>
      <c r="W208" s="425"/>
      <c r="X208" s="425"/>
      <c r="Y208" s="425"/>
    </row>
    <row r="209" spans="2:25" ht="15" customHeight="1">
      <c r="B209" s="421"/>
      <c r="C209" s="421"/>
      <c r="D209" s="421"/>
      <c r="E209" s="421"/>
      <c r="F209" s="421"/>
      <c r="G209" s="421"/>
      <c r="H209" s="421"/>
      <c r="I209" s="421"/>
      <c r="J209" s="422"/>
      <c r="K209" s="422"/>
      <c r="L209" s="422"/>
      <c r="M209" s="422"/>
      <c r="N209" s="422"/>
      <c r="O209" s="424"/>
      <c r="P209" s="424"/>
      <c r="Q209" s="424"/>
      <c r="R209" s="424"/>
      <c r="S209" s="424"/>
      <c r="T209" s="424"/>
      <c r="U209" s="424"/>
      <c r="V209" s="424"/>
      <c r="W209" s="425"/>
      <c r="X209" s="425"/>
      <c r="Y209" s="425"/>
    </row>
    <row r="210" spans="2:25" ht="15" customHeight="1">
      <c r="B210" s="421"/>
      <c r="C210" s="421"/>
      <c r="D210" s="421"/>
      <c r="E210" s="421"/>
      <c r="F210" s="421"/>
      <c r="G210" s="421"/>
      <c r="H210" s="421"/>
      <c r="I210" s="421"/>
      <c r="J210" s="422"/>
      <c r="K210" s="422"/>
      <c r="L210" s="422"/>
      <c r="M210" s="422"/>
      <c r="N210" s="422"/>
      <c r="O210" s="424"/>
      <c r="P210" s="424"/>
      <c r="Q210" s="424"/>
      <c r="R210" s="424"/>
      <c r="S210" s="424"/>
      <c r="T210" s="424"/>
      <c r="U210" s="424"/>
      <c r="V210" s="424"/>
      <c r="W210" s="425"/>
      <c r="X210" s="425"/>
      <c r="Y210" s="425"/>
    </row>
    <row r="211" spans="2:25" ht="15" customHeight="1">
      <c r="B211" s="421"/>
      <c r="C211" s="421"/>
      <c r="D211" s="421"/>
      <c r="E211" s="421"/>
      <c r="F211" s="421"/>
      <c r="G211" s="421"/>
      <c r="H211" s="421"/>
      <c r="I211" s="421"/>
      <c r="J211" s="422"/>
      <c r="K211" s="422"/>
      <c r="L211" s="422"/>
      <c r="M211" s="422"/>
      <c r="N211" s="422"/>
      <c r="O211" s="424"/>
      <c r="P211" s="424"/>
      <c r="Q211" s="424"/>
      <c r="R211" s="424"/>
      <c r="S211" s="424"/>
      <c r="T211" s="424"/>
      <c r="U211" s="424"/>
      <c r="V211" s="424"/>
      <c r="W211" s="425"/>
      <c r="X211" s="425"/>
      <c r="Y211" s="425"/>
    </row>
    <row r="212" spans="2:25" ht="15" customHeight="1">
      <c r="B212" s="421"/>
      <c r="C212" s="421"/>
      <c r="D212" s="421"/>
      <c r="E212" s="421"/>
      <c r="F212" s="421"/>
      <c r="G212" s="421"/>
      <c r="H212" s="421"/>
      <c r="I212" s="421"/>
      <c r="J212" s="422"/>
      <c r="K212" s="422"/>
      <c r="L212" s="422"/>
      <c r="M212" s="422"/>
      <c r="N212" s="422"/>
      <c r="O212" s="424"/>
      <c r="P212" s="424"/>
      <c r="Q212" s="424"/>
      <c r="R212" s="424"/>
      <c r="S212" s="424"/>
      <c r="T212" s="424"/>
      <c r="U212" s="424"/>
      <c r="V212" s="424"/>
      <c r="W212" s="425"/>
      <c r="X212" s="425"/>
      <c r="Y212" s="425"/>
    </row>
    <row r="213" spans="2:25" ht="15" customHeight="1">
      <c r="B213" s="421"/>
      <c r="C213" s="421"/>
      <c r="D213" s="421"/>
      <c r="E213" s="421"/>
      <c r="F213" s="421"/>
      <c r="G213" s="421"/>
      <c r="H213" s="421"/>
      <c r="I213" s="421"/>
      <c r="J213" s="422"/>
      <c r="K213" s="422"/>
      <c r="L213" s="422"/>
      <c r="M213" s="422"/>
      <c r="N213" s="422"/>
      <c r="O213" s="424"/>
      <c r="P213" s="424"/>
      <c r="Q213" s="424"/>
      <c r="R213" s="424"/>
      <c r="S213" s="424"/>
      <c r="T213" s="424"/>
      <c r="U213" s="424"/>
      <c r="V213" s="424"/>
      <c r="W213" s="425"/>
      <c r="X213" s="425"/>
      <c r="Y213" s="425"/>
    </row>
    <row r="214" spans="2:25" ht="15" customHeight="1">
      <c r="B214" s="421"/>
      <c r="C214" s="421"/>
      <c r="D214" s="421"/>
      <c r="E214" s="421"/>
      <c r="F214" s="421"/>
      <c r="G214" s="421"/>
      <c r="H214" s="421"/>
      <c r="I214" s="421"/>
      <c r="J214" s="422"/>
      <c r="K214" s="422"/>
      <c r="L214" s="422"/>
      <c r="M214" s="422"/>
      <c r="N214" s="422"/>
      <c r="O214" s="424"/>
      <c r="P214" s="424"/>
      <c r="Q214" s="424"/>
      <c r="R214" s="424"/>
      <c r="S214" s="424"/>
      <c r="T214" s="424"/>
      <c r="U214" s="424"/>
      <c r="V214" s="424"/>
      <c r="W214" s="425"/>
      <c r="X214" s="425"/>
      <c r="Y214" s="425"/>
    </row>
    <row r="215" spans="2:25" ht="15" customHeight="1">
      <c r="B215" s="421"/>
      <c r="C215" s="421"/>
      <c r="D215" s="421"/>
      <c r="E215" s="421"/>
      <c r="F215" s="421"/>
      <c r="G215" s="421"/>
      <c r="H215" s="421"/>
      <c r="I215" s="421"/>
      <c r="J215" s="422"/>
      <c r="K215" s="422"/>
      <c r="L215" s="422"/>
      <c r="M215" s="422"/>
      <c r="N215" s="422"/>
      <c r="O215" s="424"/>
      <c r="P215" s="424"/>
      <c r="Q215" s="424"/>
      <c r="R215" s="424"/>
      <c r="S215" s="424"/>
      <c r="T215" s="424"/>
      <c r="U215" s="424"/>
      <c r="V215" s="424"/>
      <c r="W215" s="425"/>
      <c r="X215" s="425"/>
      <c r="Y215" s="425"/>
    </row>
    <row r="216" spans="2:25" ht="15" customHeight="1">
      <c r="B216" s="421"/>
      <c r="C216" s="421"/>
      <c r="D216" s="421"/>
      <c r="E216" s="421"/>
      <c r="F216" s="421"/>
      <c r="G216" s="421"/>
      <c r="H216" s="421"/>
      <c r="I216" s="421"/>
      <c r="J216" s="422"/>
      <c r="K216" s="422"/>
      <c r="L216" s="422"/>
      <c r="M216" s="422"/>
      <c r="N216" s="422"/>
      <c r="O216" s="424"/>
      <c r="P216" s="424"/>
      <c r="Q216" s="424"/>
      <c r="R216" s="424"/>
      <c r="S216" s="424"/>
      <c r="T216" s="424"/>
      <c r="U216" s="424"/>
      <c r="V216" s="424"/>
      <c r="W216" s="425"/>
      <c r="X216" s="425"/>
      <c r="Y216" s="425"/>
    </row>
    <row r="217" spans="2:25" ht="15" customHeight="1">
      <c r="B217" s="421"/>
      <c r="C217" s="421"/>
      <c r="D217" s="421"/>
      <c r="E217" s="421"/>
      <c r="F217" s="421"/>
      <c r="G217" s="421"/>
      <c r="H217" s="421"/>
      <c r="I217" s="421"/>
      <c r="J217" s="422"/>
      <c r="K217" s="422"/>
      <c r="L217" s="422"/>
      <c r="M217" s="422"/>
      <c r="N217" s="422"/>
      <c r="O217" s="424"/>
      <c r="P217" s="424"/>
      <c r="Q217" s="424"/>
      <c r="R217" s="424"/>
      <c r="S217" s="424"/>
      <c r="T217" s="424"/>
      <c r="U217" s="424"/>
      <c r="V217" s="424"/>
      <c r="W217" s="425"/>
      <c r="X217" s="425"/>
      <c r="Y217" s="425"/>
    </row>
    <row r="218" spans="2:25" ht="15" customHeight="1">
      <c r="B218" s="421"/>
      <c r="C218" s="421"/>
      <c r="D218" s="421"/>
      <c r="E218" s="421"/>
      <c r="F218" s="421"/>
      <c r="G218" s="421"/>
      <c r="H218" s="421"/>
      <c r="I218" s="421"/>
      <c r="J218" s="422"/>
      <c r="K218" s="422"/>
      <c r="L218" s="422"/>
      <c r="M218" s="422"/>
      <c r="N218" s="422"/>
      <c r="O218" s="424"/>
      <c r="P218" s="424"/>
      <c r="Q218" s="424"/>
      <c r="R218" s="424"/>
      <c r="S218" s="424"/>
      <c r="T218" s="424"/>
      <c r="U218" s="424"/>
      <c r="V218" s="424"/>
      <c r="W218" s="425"/>
      <c r="X218" s="425"/>
      <c r="Y218" s="425"/>
    </row>
    <row r="219" spans="2:25" ht="15" customHeight="1">
      <c r="B219" s="421"/>
      <c r="C219" s="421"/>
      <c r="D219" s="421"/>
      <c r="E219" s="421"/>
      <c r="F219" s="421"/>
      <c r="G219" s="421"/>
      <c r="H219" s="421"/>
      <c r="I219" s="421"/>
      <c r="J219" s="422"/>
      <c r="K219" s="422"/>
      <c r="L219" s="422"/>
      <c r="M219" s="422"/>
      <c r="N219" s="422"/>
      <c r="O219" s="424"/>
      <c r="P219" s="424"/>
      <c r="Q219" s="424"/>
      <c r="R219" s="424"/>
      <c r="S219" s="424"/>
      <c r="T219" s="424"/>
      <c r="U219" s="424"/>
      <c r="V219" s="424"/>
      <c r="W219" s="425"/>
      <c r="X219" s="425"/>
      <c r="Y219" s="425"/>
    </row>
    <row r="220" spans="2:25" ht="15" customHeight="1">
      <c r="B220" s="421"/>
      <c r="C220" s="421"/>
      <c r="D220" s="421"/>
      <c r="E220" s="421"/>
      <c r="F220" s="421"/>
      <c r="G220" s="421"/>
      <c r="H220" s="421"/>
      <c r="I220" s="421"/>
      <c r="J220" s="422"/>
      <c r="K220" s="422"/>
      <c r="L220" s="422"/>
      <c r="M220" s="422"/>
      <c r="N220" s="422"/>
      <c r="O220" s="424"/>
      <c r="P220" s="424"/>
      <c r="Q220" s="424"/>
      <c r="R220" s="424"/>
      <c r="S220" s="424"/>
      <c r="T220" s="424"/>
      <c r="U220" s="424"/>
      <c r="V220" s="424"/>
      <c r="W220" s="425"/>
      <c r="X220" s="425"/>
      <c r="Y220" s="425"/>
    </row>
    <row r="221" spans="2:25" ht="15" customHeight="1">
      <c r="B221" s="421"/>
      <c r="C221" s="421"/>
      <c r="D221" s="421"/>
      <c r="E221" s="421"/>
      <c r="F221" s="421"/>
      <c r="G221" s="421"/>
      <c r="H221" s="421"/>
      <c r="I221" s="421"/>
      <c r="J221" s="422"/>
      <c r="K221" s="422"/>
      <c r="L221" s="422"/>
      <c r="M221" s="422"/>
      <c r="N221" s="422"/>
      <c r="O221" s="424"/>
      <c r="P221" s="424"/>
      <c r="Q221" s="424"/>
      <c r="R221" s="424"/>
      <c r="S221" s="424"/>
      <c r="T221" s="424"/>
      <c r="U221" s="424"/>
      <c r="V221" s="424"/>
      <c r="W221" s="425"/>
      <c r="X221" s="425"/>
      <c r="Y221" s="425"/>
    </row>
    <row r="222" spans="2:25" ht="15" customHeight="1">
      <c r="B222" s="421"/>
      <c r="C222" s="421"/>
      <c r="D222" s="421"/>
      <c r="E222" s="421"/>
      <c r="F222" s="421"/>
      <c r="G222" s="421"/>
      <c r="H222" s="421"/>
      <c r="I222" s="421"/>
      <c r="J222" s="422"/>
      <c r="K222" s="422"/>
      <c r="L222" s="422"/>
      <c r="M222" s="422"/>
      <c r="N222" s="422"/>
      <c r="O222" s="424"/>
      <c r="P222" s="424"/>
      <c r="Q222" s="424"/>
      <c r="R222" s="424"/>
      <c r="S222" s="424"/>
      <c r="T222" s="424"/>
      <c r="U222" s="424"/>
      <c r="V222" s="424"/>
      <c r="W222" s="425"/>
      <c r="X222" s="425"/>
      <c r="Y222" s="425"/>
    </row>
    <row r="223" spans="2:25" ht="15" customHeight="1">
      <c r="B223" s="421"/>
      <c r="C223" s="421"/>
      <c r="D223" s="421"/>
      <c r="E223" s="421"/>
      <c r="F223" s="421"/>
      <c r="G223" s="421"/>
      <c r="H223" s="421"/>
      <c r="I223" s="421"/>
      <c r="J223" s="422"/>
      <c r="K223" s="422"/>
      <c r="L223" s="422"/>
      <c r="M223" s="422"/>
      <c r="N223" s="422"/>
      <c r="O223" s="424"/>
      <c r="P223" s="424"/>
      <c r="Q223" s="424"/>
      <c r="R223" s="424"/>
      <c r="S223" s="424"/>
      <c r="T223" s="424"/>
      <c r="U223" s="424"/>
      <c r="V223" s="424"/>
      <c r="W223" s="425"/>
      <c r="X223" s="425"/>
      <c r="Y223" s="425"/>
    </row>
    <row r="224" spans="2:25" ht="15" customHeight="1">
      <c r="B224" s="421"/>
      <c r="C224" s="421"/>
      <c r="D224" s="421"/>
      <c r="E224" s="421"/>
      <c r="F224" s="421"/>
      <c r="G224" s="421"/>
      <c r="H224" s="421"/>
      <c r="I224" s="421"/>
      <c r="J224" s="422"/>
      <c r="K224" s="422"/>
      <c r="L224" s="422"/>
      <c r="M224" s="422"/>
      <c r="N224" s="422"/>
      <c r="O224" s="424"/>
      <c r="P224" s="424"/>
      <c r="Q224" s="424"/>
      <c r="R224" s="424"/>
      <c r="S224" s="424"/>
      <c r="T224" s="424"/>
      <c r="U224" s="424"/>
      <c r="V224" s="424"/>
      <c r="W224" s="425"/>
      <c r="X224" s="425"/>
      <c r="Y224" s="425"/>
    </row>
    <row r="225" spans="2:25" ht="15" customHeight="1">
      <c r="B225" s="421"/>
      <c r="C225" s="421"/>
      <c r="D225" s="421"/>
      <c r="E225" s="421"/>
      <c r="F225" s="421"/>
      <c r="G225" s="421"/>
      <c r="H225" s="421"/>
      <c r="I225" s="421"/>
      <c r="J225" s="422"/>
      <c r="K225" s="422"/>
      <c r="L225" s="422"/>
      <c r="M225" s="422"/>
      <c r="N225" s="422"/>
      <c r="O225" s="424"/>
      <c r="P225" s="424"/>
      <c r="Q225" s="424"/>
      <c r="R225" s="424"/>
      <c r="S225" s="424"/>
      <c r="T225" s="424"/>
      <c r="U225" s="424"/>
      <c r="V225" s="424"/>
      <c r="W225" s="425"/>
      <c r="X225" s="425"/>
      <c r="Y225" s="425"/>
    </row>
    <row r="226" spans="2:25" ht="15" customHeight="1">
      <c r="B226" s="421"/>
      <c r="C226" s="421"/>
      <c r="D226" s="421"/>
      <c r="E226" s="421"/>
      <c r="F226" s="421"/>
      <c r="G226" s="421"/>
      <c r="H226" s="421"/>
      <c r="I226" s="421"/>
      <c r="J226" s="422"/>
      <c r="K226" s="422"/>
      <c r="L226" s="422"/>
      <c r="M226" s="422"/>
      <c r="N226" s="422"/>
      <c r="O226" s="424"/>
      <c r="P226" s="424"/>
      <c r="Q226" s="424"/>
      <c r="R226" s="424"/>
      <c r="S226" s="424"/>
      <c r="T226" s="424"/>
      <c r="U226" s="424"/>
      <c r="V226" s="424"/>
      <c r="W226" s="425"/>
      <c r="X226" s="425"/>
      <c r="Y226" s="425"/>
    </row>
    <row r="227" spans="2:25" ht="15" customHeight="1">
      <c r="B227" s="421"/>
      <c r="C227" s="421"/>
      <c r="D227" s="421"/>
      <c r="E227" s="421"/>
      <c r="F227" s="421"/>
      <c r="G227" s="421"/>
      <c r="H227" s="421"/>
      <c r="I227" s="421"/>
      <c r="J227" s="422"/>
      <c r="K227" s="422"/>
      <c r="L227" s="422"/>
      <c r="M227" s="422"/>
      <c r="N227" s="422"/>
      <c r="O227" s="424"/>
      <c r="P227" s="424"/>
      <c r="Q227" s="424"/>
      <c r="R227" s="424"/>
      <c r="S227" s="424"/>
      <c r="T227" s="424"/>
      <c r="U227" s="424"/>
      <c r="V227" s="424"/>
      <c r="W227" s="425"/>
      <c r="X227" s="425"/>
      <c r="Y227" s="425"/>
    </row>
    <row r="228" spans="2:25" ht="15" customHeight="1">
      <c r="B228" s="421"/>
      <c r="C228" s="421"/>
      <c r="D228" s="421"/>
      <c r="E228" s="421"/>
      <c r="F228" s="421"/>
      <c r="G228" s="421"/>
      <c r="H228" s="421"/>
      <c r="I228" s="421"/>
      <c r="J228" s="422"/>
      <c r="K228" s="422"/>
      <c r="L228" s="422"/>
      <c r="M228" s="422"/>
      <c r="N228" s="422"/>
      <c r="O228" s="424"/>
      <c r="P228" s="424"/>
      <c r="Q228" s="424"/>
      <c r="R228" s="424"/>
      <c r="S228" s="424"/>
      <c r="T228" s="424"/>
      <c r="U228" s="424"/>
      <c r="V228" s="424"/>
      <c r="W228" s="425"/>
      <c r="X228" s="425"/>
      <c r="Y228" s="425"/>
    </row>
    <row r="229" spans="2:25" ht="15" customHeight="1">
      <c r="B229" s="421"/>
      <c r="C229" s="421"/>
      <c r="D229" s="421"/>
      <c r="E229" s="421"/>
      <c r="F229" s="421"/>
      <c r="G229" s="421"/>
      <c r="H229" s="421"/>
      <c r="I229" s="421"/>
      <c r="J229" s="422"/>
      <c r="K229" s="422"/>
      <c r="L229" s="422"/>
      <c r="M229" s="422"/>
      <c r="N229" s="422"/>
      <c r="O229" s="424"/>
      <c r="P229" s="424"/>
      <c r="Q229" s="424"/>
      <c r="R229" s="424"/>
      <c r="S229" s="424"/>
      <c r="T229" s="424"/>
      <c r="U229" s="424"/>
      <c r="V229" s="424"/>
      <c r="W229" s="425"/>
      <c r="X229" s="425"/>
      <c r="Y229" s="425"/>
    </row>
    <row r="230" spans="2:25" ht="15" customHeight="1">
      <c r="B230" s="421"/>
      <c r="C230" s="421"/>
      <c r="D230" s="421"/>
      <c r="E230" s="421"/>
      <c r="F230" s="421"/>
      <c r="G230" s="421"/>
      <c r="H230" s="421"/>
      <c r="I230" s="421"/>
      <c r="J230" s="422"/>
      <c r="K230" s="422"/>
      <c r="L230" s="422"/>
      <c r="M230" s="422"/>
      <c r="N230" s="422"/>
      <c r="O230" s="424"/>
      <c r="P230" s="424"/>
      <c r="Q230" s="424"/>
      <c r="R230" s="424"/>
      <c r="S230" s="424"/>
      <c r="T230" s="424"/>
      <c r="U230" s="424"/>
      <c r="V230" s="424"/>
      <c r="W230" s="425"/>
      <c r="X230" s="425"/>
      <c r="Y230" s="425"/>
    </row>
    <row r="231" spans="2:25" ht="15" customHeight="1">
      <c r="B231" s="421"/>
      <c r="C231" s="421"/>
      <c r="D231" s="421"/>
      <c r="E231" s="421"/>
      <c r="F231" s="421"/>
      <c r="G231" s="421"/>
      <c r="H231" s="421"/>
      <c r="I231" s="421"/>
      <c r="J231" s="422"/>
      <c r="K231" s="422"/>
      <c r="L231" s="422"/>
      <c r="M231" s="422"/>
      <c r="N231" s="422"/>
      <c r="O231" s="424"/>
      <c r="P231" s="424"/>
      <c r="Q231" s="424"/>
      <c r="R231" s="424"/>
      <c r="S231" s="424"/>
      <c r="T231" s="424"/>
      <c r="U231" s="424"/>
      <c r="V231" s="424"/>
      <c r="W231" s="425"/>
      <c r="X231" s="425"/>
      <c r="Y231" s="425"/>
    </row>
    <row r="232" spans="2:25" ht="15" customHeight="1">
      <c r="B232" s="421"/>
      <c r="C232" s="421"/>
      <c r="D232" s="421"/>
      <c r="E232" s="421"/>
      <c r="F232" s="421"/>
      <c r="G232" s="421"/>
      <c r="H232" s="421"/>
      <c r="I232" s="421"/>
      <c r="J232" s="422"/>
      <c r="K232" s="422"/>
      <c r="L232" s="422"/>
      <c r="M232" s="422"/>
      <c r="N232" s="422"/>
      <c r="O232" s="424"/>
      <c r="P232" s="424"/>
      <c r="Q232" s="424"/>
      <c r="R232" s="424"/>
      <c r="S232" s="424"/>
      <c r="T232" s="424"/>
      <c r="U232" s="424"/>
      <c r="V232" s="424"/>
      <c r="W232" s="425"/>
      <c r="X232" s="425"/>
      <c r="Y232" s="425"/>
    </row>
    <row r="233" spans="2:25" ht="15" customHeight="1">
      <c r="B233" s="421"/>
      <c r="C233" s="421"/>
      <c r="D233" s="421"/>
      <c r="E233" s="421"/>
      <c r="F233" s="421"/>
      <c r="G233" s="421"/>
      <c r="H233" s="421"/>
      <c r="I233" s="421"/>
      <c r="J233" s="422"/>
      <c r="K233" s="422"/>
      <c r="L233" s="422"/>
      <c r="M233" s="422"/>
      <c r="N233" s="422"/>
      <c r="O233" s="424"/>
      <c r="P233" s="424"/>
      <c r="Q233" s="424"/>
      <c r="R233" s="424"/>
      <c r="S233" s="424"/>
      <c r="T233" s="424"/>
      <c r="U233" s="424"/>
      <c r="V233" s="424"/>
      <c r="W233" s="425"/>
      <c r="X233" s="425"/>
      <c r="Y233" s="425"/>
    </row>
    <row r="234" spans="2:25" ht="15" customHeight="1">
      <c r="B234" s="421"/>
      <c r="C234" s="421"/>
      <c r="D234" s="421"/>
      <c r="E234" s="421"/>
      <c r="F234" s="421"/>
      <c r="G234" s="421"/>
      <c r="H234" s="421"/>
      <c r="I234" s="421"/>
      <c r="J234" s="422"/>
      <c r="K234" s="422"/>
      <c r="L234" s="422"/>
      <c r="M234" s="422"/>
      <c r="N234" s="422"/>
      <c r="O234" s="424"/>
      <c r="P234" s="424"/>
      <c r="Q234" s="424"/>
      <c r="R234" s="424"/>
      <c r="S234" s="424"/>
      <c r="T234" s="424"/>
      <c r="U234" s="424"/>
      <c r="V234" s="424"/>
      <c r="W234" s="425"/>
      <c r="X234" s="425"/>
      <c r="Y234" s="425"/>
    </row>
    <row r="235" spans="2:25" ht="15" customHeight="1">
      <c r="B235" s="421"/>
      <c r="C235" s="421"/>
      <c r="D235" s="421"/>
      <c r="E235" s="421"/>
      <c r="F235" s="421"/>
      <c r="G235" s="421"/>
      <c r="H235" s="421"/>
      <c r="I235" s="421"/>
      <c r="J235" s="422"/>
      <c r="K235" s="422"/>
      <c r="L235" s="422"/>
      <c r="M235" s="422"/>
      <c r="N235" s="422"/>
      <c r="O235" s="424"/>
      <c r="P235" s="424"/>
      <c r="Q235" s="424"/>
      <c r="R235" s="424"/>
      <c r="S235" s="424"/>
      <c r="T235" s="424"/>
      <c r="U235" s="424"/>
      <c r="V235" s="424"/>
      <c r="W235" s="425"/>
      <c r="X235" s="425"/>
      <c r="Y235" s="425"/>
    </row>
    <row r="236" spans="2:25" ht="15" customHeight="1">
      <c r="B236" s="421"/>
      <c r="C236" s="421"/>
      <c r="D236" s="421"/>
      <c r="E236" s="421"/>
      <c r="F236" s="421"/>
      <c r="G236" s="421"/>
      <c r="H236" s="421"/>
      <c r="I236" s="421"/>
      <c r="J236" s="422"/>
      <c r="K236" s="422"/>
      <c r="L236" s="422"/>
      <c r="M236" s="422"/>
      <c r="N236" s="422"/>
      <c r="O236" s="424"/>
      <c r="P236" s="424"/>
      <c r="Q236" s="424"/>
      <c r="R236" s="424"/>
      <c r="S236" s="424"/>
      <c r="T236" s="424"/>
      <c r="U236" s="424"/>
      <c r="V236" s="424"/>
      <c r="W236" s="425"/>
      <c r="X236" s="425"/>
      <c r="Y236" s="425"/>
    </row>
    <row r="237" spans="2:25" ht="15" customHeight="1">
      <c r="B237" s="421"/>
      <c r="C237" s="421"/>
      <c r="D237" s="421"/>
      <c r="E237" s="421"/>
      <c r="F237" s="421"/>
      <c r="G237" s="421"/>
      <c r="H237" s="421"/>
      <c r="I237" s="421"/>
      <c r="J237" s="422"/>
      <c r="K237" s="422"/>
      <c r="L237" s="422"/>
      <c r="M237" s="422"/>
      <c r="N237" s="422"/>
      <c r="O237" s="424"/>
      <c r="P237" s="424"/>
      <c r="Q237" s="424"/>
      <c r="R237" s="424"/>
      <c r="S237" s="424"/>
      <c r="T237" s="424"/>
      <c r="U237" s="424"/>
      <c r="V237" s="424"/>
      <c r="W237" s="425"/>
      <c r="X237" s="425"/>
      <c r="Y237" s="425"/>
    </row>
    <row r="238" spans="2:25" ht="15" customHeight="1">
      <c r="B238" s="421"/>
      <c r="C238" s="421"/>
      <c r="D238" s="421"/>
      <c r="E238" s="421"/>
      <c r="F238" s="421"/>
      <c r="G238" s="421"/>
      <c r="H238" s="421"/>
      <c r="I238" s="421"/>
      <c r="J238" s="422"/>
      <c r="K238" s="422"/>
      <c r="L238" s="422"/>
      <c r="M238" s="422"/>
      <c r="N238" s="422"/>
      <c r="O238" s="424"/>
      <c r="P238" s="424"/>
      <c r="Q238" s="424"/>
      <c r="R238" s="424"/>
      <c r="S238" s="424"/>
      <c r="T238" s="424"/>
      <c r="U238" s="424"/>
      <c r="V238" s="424"/>
      <c r="W238" s="425"/>
      <c r="X238" s="425"/>
      <c r="Y238" s="425"/>
    </row>
    <row r="239" spans="2:25" ht="15" customHeight="1">
      <c r="B239" s="421"/>
      <c r="C239" s="421"/>
      <c r="D239" s="421"/>
      <c r="E239" s="421"/>
      <c r="F239" s="421"/>
      <c r="G239" s="421"/>
      <c r="H239" s="421"/>
      <c r="I239" s="421"/>
      <c r="J239" s="422"/>
      <c r="K239" s="422"/>
      <c r="L239" s="422"/>
      <c r="M239" s="422"/>
      <c r="N239" s="422"/>
      <c r="O239" s="424"/>
      <c r="P239" s="424"/>
      <c r="Q239" s="424"/>
      <c r="R239" s="424"/>
      <c r="S239" s="424"/>
      <c r="T239" s="424"/>
      <c r="U239" s="424"/>
      <c r="V239" s="424"/>
      <c r="W239" s="425"/>
      <c r="X239" s="425"/>
      <c r="Y239" s="425"/>
    </row>
    <row r="240" spans="2:25" ht="15" customHeight="1">
      <c r="B240" s="421"/>
      <c r="C240" s="421"/>
      <c r="D240" s="421"/>
      <c r="E240" s="421"/>
      <c r="F240" s="421"/>
      <c r="G240" s="421"/>
      <c r="H240" s="421"/>
      <c r="I240" s="421"/>
      <c r="J240" s="422"/>
      <c r="K240" s="422"/>
      <c r="L240" s="422"/>
      <c r="M240" s="422"/>
      <c r="N240" s="422"/>
      <c r="O240" s="424"/>
      <c r="P240" s="424"/>
      <c r="Q240" s="424"/>
      <c r="R240" s="424"/>
      <c r="S240" s="424"/>
      <c r="T240" s="424"/>
      <c r="U240" s="424"/>
      <c r="V240" s="424"/>
      <c r="W240" s="425"/>
      <c r="X240" s="425"/>
      <c r="Y240" s="425"/>
    </row>
    <row r="241" spans="2:25" ht="15" customHeight="1">
      <c r="B241" s="421"/>
      <c r="C241" s="421"/>
      <c r="D241" s="421"/>
      <c r="E241" s="421"/>
      <c r="F241" s="421"/>
      <c r="G241" s="421"/>
      <c r="H241" s="421"/>
      <c r="I241" s="421"/>
      <c r="J241" s="422"/>
      <c r="K241" s="422"/>
      <c r="L241" s="422"/>
      <c r="M241" s="422"/>
      <c r="N241" s="422"/>
      <c r="O241" s="424"/>
      <c r="P241" s="424"/>
      <c r="Q241" s="424"/>
      <c r="R241" s="424"/>
      <c r="S241" s="424"/>
      <c r="T241" s="424"/>
      <c r="U241" s="424"/>
      <c r="V241" s="424"/>
      <c r="W241" s="425"/>
      <c r="X241" s="425"/>
      <c r="Y241" s="425"/>
    </row>
    <row r="242" spans="2:25" ht="15" customHeight="1">
      <c r="B242" s="421"/>
      <c r="C242" s="421"/>
      <c r="D242" s="421"/>
      <c r="E242" s="421"/>
      <c r="F242" s="421"/>
      <c r="G242" s="421"/>
      <c r="H242" s="421"/>
      <c r="I242" s="421"/>
      <c r="J242" s="422"/>
      <c r="K242" s="422"/>
      <c r="L242" s="422"/>
      <c r="M242" s="422"/>
      <c r="N242" s="422"/>
      <c r="O242" s="424"/>
      <c r="P242" s="424"/>
      <c r="Q242" s="424"/>
      <c r="R242" s="424"/>
      <c r="S242" s="424"/>
      <c r="T242" s="424"/>
      <c r="U242" s="424"/>
      <c r="V242" s="424"/>
      <c r="W242" s="425"/>
      <c r="X242" s="425"/>
      <c r="Y242" s="425"/>
    </row>
    <row r="243" spans="2:25" ht="15" customHeight="1">
      <c r="B243" s="421"/>
      <c r="C243" s="421"/>
      <c r="D243" s="421"/>
      <c r="E243" s="421"/>
      <c r="F243" s="421"/>
      <c r="G243" s="421"/>
      <c r="H243" s="421"/>
      <c r="I243" s="421"/>
      <c r="J243" s="422"/>
      <c r="K243" s="422"/>
      <c r="L243" s="422"/>
      <c r="M243" s="422"/>
      <c r="N243" s="422"/>
      <c r="O243" s="424"/>
      <c r="P243" s="424"/>
      <c r="Q243" s="424"/>
      <c r="R243" s="424"/>
      <c r="S243" s="424"/>
      <c r="T243" s="424"/>
      <c r="U243" s="424"/>
      <c r="V243" s="424"/>
      <c r="W243" s="425"/>
      <c r="X243" s="425"/>
      <c r="Y243" s="425"/>
    </row>
    <row r="244" spans="2:25" ht="15" customHeight="1">
      <c r="B244" s="421"/>
      <c r="C244" s="421"/>
      <c r="D244" s="421"/>
      <c r="E244" s="421"/>
      <c r="F244" s="421"/>
      <c r="G244" s="421"/>
      <c r="H244" s="421"/>
      <c r="I244" s="421"/>
      <c r="J244" s="422"/>
      <c r="K244" s="422"/>
      <c r="L244" s="422"/>
      <c r="M244" s="422"/>
      <c r="N244" s="422"/>
      <c r="O244" s="424"/>
      <c r="P244" s="424"/>
      <c r="Q244" s="424"/>
      <c r="R244" s="424"/>
      <c r="S244" s="424"/>
      <c r="T244" s="424"/>
      <c r="U244" s="424"/>
      <c r="V244" s="424"/>
      <c r="W244" s="425"/>
      <c r="X244" s="425"/>
      <c r="Y244" s="425"/>
    </row>
    <row r="245" spans="2:25" ht="15" customHeight="1">
      <c r="B245" s="421"/>
      <c r="C245" s="421"/>
      <c r="D245" s="421"/>
      <c r="E245" s="421"/>
      <c r="F245" s="421"/>
      <c r="G245" s="421"/>
      <c r="H245" s="421"/>
      <c r="I245" s="421"/>
      <c r="J245" s="422"/>
      <c r="K245" s="422"/>
      <c r="L245" s="422"/>
      <c r="M245" s="422"/>
      <c r="N245" s="422"/>
      <c r="O245" s="424"/>
      <c r="P245" s="424"/>
      <c r="Q245" s="424"/>
      <c r="R245" s="424"/>
      <c r="S245" s="424"/>
      <c r="T245" s="424"/>
      <c r="U245" s="424"/>
      <c r="V245" s="424"/>
      <c r="W245" s="425"/>
      <c r="X245" s="425"/>
      <c r="Y245" s="425"/>
    </row>
    <row r="246" spans="2:25" ht="15" customHeight="1">
      <c r="B246" s="421"/>
      <c r="C246" s="421"/>
      <c r="D246" s="421"/>
      <c r="E246" s="421"/>
      <c r="F246" s="421"/>
      <c r="G246" s="421"/>
      <c r="H246" s="421"/>
      <c r="I246" s="421"/>
      <c r="J246" s="422"/>
      <c r="K246" s="422"/>
      <c r="L246" s="422"/>
      <c r="M246" s="422"/>
      <c r="N246" s="422"/>
      <c r="O246" s="424"/>
      <c r="P246" s="424"/>
      <c r="Q246" s="424"/>
      <c r="R246" s="424"/>
      <c r="S246" s="424"/>
      <c r="T246" s="424"/>
      <c r="U246" s="424"/>
      <c r="V246" s="424"/>
      <c r="W246" s="425"/>
      <c r="X246" s="425"/>
      <c r="Y246" s="425"/>
    </row>
    <row r="247" spans="2:25" ht="15" customHeight="1">
      <c r="B247" s="421"/>
      <c r="C247" s="421"/>
      <c r="D247" s="421"/>
      <c r="E247" s="421"/>
      <c r="F247" s="421"/>
      <c r="G247" s="421"/>
      <c r="H247" s="421"/>
      <c r="I247" s="421"/>
      <c r="J247" s="422"/>
      <c r="K247" s="422"/>
      <c r="L247" s="422"/>
      <c r="M247" s="422"/>
      <c r="N247" s="422"/>
      <c r="O247" s="424"/>
      <c r="P247" s="424"/>
      <c r="Q247" s="424"/>
      <c r="R247" s="424"/>
      <c r="S247" s="424"/>
      <c r="T247" s="424"/>
      <c r="U247" s="424"/>
      <c r="V247" s="424"/>
      <c r="W247" s="425"/>
      <c r="X247" s="425"/>
      <c r="Y247" s="425"/>
    </row>
    <row r="248" spans="2:25" ht="15" customHeight="1">
      <c r="B248" s="421"/>
      <c r="C248" s="421"/>
      <c r="D248" s="421"/>
      <c r="E248" s="421"/>
      <c r="F248" s="421"/>
      <c r="G248" s="421"/>
      <c r="H248" s="421"/>
      <c r="I248" s="421"/>
      <c r="J248" s="422"/>
      <c r="K248" s="422"/>
      <c r="L248" s="422"/>
      <c r="M248" s="422"/>
      <c r="N248" s="422"/>
      <c r="O248" s="424"/>
      <c r="P248" s="424"/>
      <c r="Q248" s="424"/>
      <c r="R248" s="424"/>
      <c r="S248" s="424"/>
      <c r="T248" s="424"/>
      <c r="U248" s="424"/>
      <c r="V248" s="424"/>
      <c r="W248" s="425"/>
      <c r="X248" s="425"/>
      <c r="Y248" s="425"/>
    </row>
    <row r="249" spans="2:25" ht="15" customHeight="1">
      <c r="B249" s="421"/>
      <c r="C249" s="421"/>
      <c r="D249" s="421"/>
      <c r="E249" s="421"/>
      <c r="F249" s="421"/>
      <c r="G249" s="421"/>
      <c r="H249" s="421"/>
      <c r="I249" s="421"/>
      <c r="J249" s="422"/>
      <c r="K249" s="422"/>
      <c r="L249" s="422"/>
      <c r="M249" s="422"/>
      <c r="N249" s="422"/>
      <c r="O249" s="424"/>
      <c r="P249" s="424"/>
      <c r="Q249" s="424"/>
      <c r="R249" s="424"/>
      <c r="S249" s="424"/>
      <c r="T249" s="424"/>
      <c r="U249" s="424"/>
      <c r="V249" s="424"/>
      <c r="W249" s="425"/>
      <c r="X249" s="425"/>
      <c r="Y249" s="425"/>
    </row>
    <row r="250" spans="2:25" ht="15" customHeight="1">
      <c r="B250" s="421"/>
      <c r="C250" s="421"/>
      <c r="D250" s="421"/>
      <c r="E250" s="421"/>
      <c r="F250" s="421"/>
      <c r="G250" s="421"/>
      <c r="H250" s="421"/>
      <c r="I250" s="421"/>
      <c r="J250" s="422"/>
      <c r="K250" s="422"/>
      <c r="L250" s="422"/>
      <c r="M250" s="422"/>
      <c r="N250" s="422"/>
      <c r="O250" s="424"/>
      <c r="P250" s="424"/>
      <c r="Q250" s="424"/>
      <c r="R250" s="424"/>
      <c r="S250" s="424"/>
      <c r="T250" s="424"/>
      <c r="U250" s="424"/>
      <c r="V250" s="424"/>
      <c r="W250" s="425"/>
      <c r="X250" s="425"/>
      <c r="Y250" s="425"/>
    </row>
    <row r="251" spans="2:25" ht="15" customHeight="1">
      <c r="B251" s="421"/>
      <c r="C251" s="421"/>
      <c r="D251" s="421"/>
      <c r="E251" s="421"/>
      <c r="F251" s="421"/>
      <c r="G251" s="421"/>
      <c r="H251" s="421"/>
      <c r="I251" s="421"/>
      <c r="J251" s="422"/>
      <c r="K251" s="422"/>
      <c r="L251" s="422"/>
      <c r="M251" s="422"/>
      <c r="N251" s="422"/>
      <c r="O251" s="424"/>
      <c r="P251" s="424"/>
      <c r="Q251" s="424"/>
      <c r="R251" s="424"/>
      <c r="S251" s="424"/>
      <c r="T251" s="424"/>
      <c r="U251" s="424"/>
      <c r="V251" s="424"/>
      <c r="W251" s="425"/>
      <c r="X251" s="425"/>
      <c r="Y251" s="425"/>
    </row>
    <row r="252" spans="2:25" ht="15" customHeight="1">
      <c r="B252" s="421"/>
      <c r="C252" s="421"/>
      <c r="D252" s="421"/>
      <c r="E252" s="421"/>
      <c r="F252" s="421"/>
      <c r="G252" s="421"/>
      <c r="H252" s="421"/>
      <c r="I252" s="421"/>
      <c r="J252" s="422"/>
      <c r="K252" s="422"/>
      <c r="L252" s="422"/>
      <c r="M252" s="422"/>
      <c r="N252" s="422"/>
      <c r="O252" s="424"/>
      <c r="P252" s="424"/>
      <c r="Q252" s="424"/>
      <c r="R252" s="424"/>
      <c r="S252" s="424"/>
      <c r="T252" s="424"/>
      <c r="U252" s="424"/>
      <c r="V252" s="424"/>
      <c r="W252" s="425"/>
      <c r="X252" s="425"/>
      <c r="Y252" s="425"/>
    </row>
    <row r="253" spans="2:25" ht="15" customHeight="1">
      <c r="B253" s="421"/>
      <c r="C253" s="421"/>
      <c r="D253" s="421"/>
      <c r="E253" s="421"/>
      <c r="F253" s="421"/>
      <c r="G253" s="421"/>
      <c r="H253" s="421"/>
      <c r="I253" s="421"/>
      <c r="J253" s="422"/>
      <c r="K253" s="422"/>
      <c r="L253" s="422"/>
      <c r="M253" s="422"/>
      <c r="N253" s="422"/>
      <c r="O253" s="424"/>
      <c r="P253" s="424"/>
      <c r="Q253" s="424"/>
      <c r="R253" s="424"/>
      <c r="S253" s="424"/>
      <c r="T253" s="424"/>
      <c r="U253" s="424"/>
      <c r="V253" s="424"/>
      <c r="W253" s="425"/>
      <c r="X253" s="425"/>
      <c r="Y253" s="425"/>
    </row>
    <row r="254" spans="2:25" ht="15" customHeight="1">
      <c r="B254" s="421"/>
      <c r="C254" s="421"/>
      <c r="D254" s="421"/>
      <c r="E254" s="421"/>
      <c r="F254" s="421"/>
      <c r="G254" s="421"/>
      <c r="H254" s="421"/>
      <c r="I254" s="421"/>
      <c r="J254" s="422"/>
      <c r="K254" s="422"/>
      <c r="L254" s="422"/>
      <c r="M254" s="422"/>
      <c r="N254" s="422"/>
      <c r="O254" s="424"/>
      <c r="P254" s="424"/>
      <c r="Q254" s="424"/>
      <c r="R254" s="424"/>
      <c r="S254" s="424"/>
      <c r="T254" s="424"/>
      <c r="U254" s="424"/>
      <c r="V254" s="424"/>
      <c r="W254" s="425"/>
      <c r="X254" s="425"/>
      <c r="Y254" s="425"/>
    </row>
    <row r="255" spans="2:25" ht="15" customHeight="1">
      <c r="B255" s="421"/>
      <c r="C255" s="421"/>
      <c r="D255" s="421"/>
      <c r="E255" s="421"/>
      <c r="F255" s="421"/>
      <c r="G255" s="421"/>
      <c r="H255" s="421"/>
      <c r="I255" s="421"/>
      <c r="J255" s="422"/>
      <c r="K255" s="422"/>
      <c r="L255" s="422"/>
      <c r="M255" s="422"/>
      <c r="N255" s="422"/>
      <c r="O255" s="424"/>
      <c r="P255" s="424"/>
      <c r="Q255" s="424"/>
      <c r="R255" s="424"/>
      <c r="S255" s="424"/>
      <c r="T255" s="424"/>
      <c r="U255" s="424"/>
      <c r="V255" s="424"/>
      <c r="W255" s="425"/>
      <c r="X255" s="425"/>
      <c r="Y255" s="425"/>
    </row>
    <row r="256" spans="2:25" ht="15" customHeight="1">
      <c r="B256" s="421"/>
      <c r="C256" s="421"/>
      <c r="D256" s="421"/>
      <c r="E256" s="421"/>
      <c r="F256" s="421"/>
      <c r="G256" s="421"/>
      <c r="H256" s="421"/>
      <c r="I256" s="421"/>
      <c r="J256" s="422"/>
      <c r="K256" s="422"/>
      <c r="L256" s="422"/>
      <c r="M256" s="422"/>
      <c r="N256" s="422"/>
      <c r="O256" s="424"/>
      <c r="P256" s="424"/>
      <c r="Q256" s="424"/>
      <c r="R256" s="424"/>
      <c r="S256" s="424"/>
      <c r="T256" s="424"/>
      <c r="U256" s="424"/>
      <c r="V256" s="424"/>
      <c r="W256" s="425"/>
      <c r="X256" s="425"/>
      <c r="Y256" s="425"/>
    </row>
    <row r="257" spans="2:25" ht="15" customHeight="1">
      <c r="B257" s="421"/>
      <c r="C257" s="421"/>
      <c r="D257" s="421"/>
      <c r="E257" s="421"/>
      <c r="F257" s="421"/>
      <c r="G257" s="421"/>
      <c r="H257" s="421"/>
      <c r="I257" s="421"/>
      <c r="J257" s="422"/>
      <c r="K257" s="422"/>
      <c r="L257" s="422"/>
      <c r="M257" s="422"/>
      <c r="N257" s="422"/>
      <c r="O257" s="424"/>
      <c r="P257" s="424"/>
      <c r="Q257" s="424"/>
      <c r="R257" s="424"/>
      <c r="S257" s="424"/>
      <c r="T257" s="424"/>
      <c r="U257" s="424"/>
      <c r="V257" s="424"/>
      <c r="W257" s="425"/>
      <c r="X257" s="425"/>
      <c r="Y257" s="425"/>
    </row>
    <row r="258" spans="2:25" ht="15" customHeight="1">
      <c r="B258" s="421"/>
      <c r="C258" s="421"/>
      <c r="D258" s="421"/>
      <c r="E258" s="421"/>
      <c r="F258" s="421"/>
      <c r="G258" s="421"/>
      <c r="H258" s="421"/>
      <c r="I258" s="421"/>
      <c r="J258" s="422"/>
      <c r="K258" s="422"/>
      <c r="L258" s="422"/>
      <c r="M258" s="422"/>
      <c r="N258" s="422"/>
      <c r="O258" s="424"/>
      <c r="P258" s="424"/>
      <c r="Q258" s="424"/>
      <c r="R258" s="424"/>
      <c r="S258" s="424"/>
      <c r="T258" s="424"/>
      <c r="U258" s="424"/>
      <c r="V258" s="424"/>
      <c r="W258" s="425"/>
      <c r="X258" s="425"/>
      <c r="Y258" s="425"/>
    </row>
    <row r="259" spans="2:25" ht="15" customHeight="1">
      <c r="B259" s="421"/>
      <c r="C259" s="421"/>
      <c r="D259" s="421"/>
      <c r="E259" s="421"/>
      <c r="F259" s="421"/>
      <c r="G259" s="421"/>
      <c r="H259" s="421"/>
      <c r="I259" s="421"/>
      <c r="J259" s="422"/>
      <c r="K259" s="422"/>
      <c r="L259" s="422"/>
      <c r="M259" s="422"/>
      <c r="N259" s="422"/>
      <c r="O259" s="424"/>
      <c r="P259" s="424"/>
      <c r="Q259" s="424"/>
      <c r="R259" s="424"/>
      <c r="S259" s="424"/>
      <c r="T259" s="424"/>
      <c r="U259" s="424"/>
      <c r="V259" s="424"/>
      <c r="W259" s="425"/>
      <c r="X259" s="425"/>
      <c r="Y259" s="425"/>
    </row>
    <row r="260" spans="2:25" ht="15" customHeight="1">
      <c r="B260" s="421"/>
      <c r="C260" s="421"/>
      <c r="D260" s="421"/>
      <c r="E260" s="421"/>
      <c r="F260" s="421"/>
      <c r="G260" s="421"/>
      <c r="H260" s="421"/>
      <c r="I260" s="421"/>
      <c r="J260" s="422"/>
      <c r="K260" s="422"/>
      <c r="L260" s="422"/>
      <c r="M260" s="422"/>
      <c r="N260" s="422"/>
      <c r="O260" s="424"/>
      <c r="P260" s="424"/>
      <c r="Q260" s="424"/>
      <c r="R260" s="424"/>
      <c r="S260" s="424"/>
      <c r="T260" s="424"/>
      <c r="U260" s="424"/>
      <c r="V260" s="424"/>
      <c r="W260" s="425"/>
      <c r="X260" s="425"/>
      <c r="Y260" s="425"/>
    </row>
    <row r="261" spans="2:25" ht="15" customHeight="1">
      <c r="B261" s="421"/>
      <c r="C261" s="421"/>
      <c r="D261" s="421"/>
      <c r="E261" s="421"/>
      <c r="F261" s="421"/>
      <c r="G261" s="421"/>
      <c r="H261" s="421"/>
      <c r="I261" s="421"/>
      <c r="J261" s="422"/>
      <c r="K261" s="422"/>
      <c r="L261" s="422"/>
      <c r="M261" s="422"/>
      <c r="N261" s="422"/>
      <c r="O261" s="424"/>
      <c r="P261" s="424"/>
      <c r="Q261" s="424"/>
      <c r="R261" s="424"/>
      <c r="S261" s="424"/>
      <c r="T261" s="424"/>
      <c r="U261" s="424"/>
      <c r="V261" s="424"/>
      <c r="W261" s="425"/>
      <c r="X261" s="425"/>
      <c r="Y261" s="425"/>
    </row>
    <row r="262" spans="2:25" ht="15" customHeight="1">
      <c r="B262" s="421"/>
      <c r="C262" s="421"/>
      <c r="D262" s="421"/>
      <c r="E262" s="421"/>
      <c r="F262" s="421"/>
      <c r="G262" s="421"/>
      <c r="H262" s="421"/>
      <c r="I262" s="421"/>
      <c r="J262" s="422"/>
      <c r="K262" s="422"/>
      <c r="L262" s="422"/>
      <c r="M262" s="422"/>
      <c r="N262" s="422"/>
      <c r="O262" s="424"/>
      <c r="P262" s="424"/>
      <c r="Q262" s="424"/>
      <c r="R262" s="424"/>
      <c r="S262" s="424"/>
      <c r="T262" s="424"/>
      <c r="U262" s="424"/>
      <c r="V262" s="424"/>
      <c r="W262" s="425"/>
      <c r="X262" s="425"/>
      <c r="Y262" s="425"/>
    </row>
    <row r="263" spans="2:25" ht="15" customHeight="1">
      <c r="B263" s="421"/>
      <c r="C263" s="421"/>
      <c r="D263" s="421"/>
      <c r="E263" s="421"/>
      <c r="F263" s="421"/>
      <c r="G263" s="421"/>
      <c r="H263" s="421"/>
      <c r="I263" s="421"/>
      <c r="J263" s="422"/>
      <c r="K263" s="422"/>
      <c r="L263" s="422"/>
      <c r="M263" s="422"/>
      <c r="N263" s="422"/>
      <c r="O263" s="424"/>
      <c r="P263" s="424"/>
      <c r="Q263" s="424"/>
      <c r="R263" s="424"/>
      <c r="S263" s="424"/>
      <c r="T263" s="424"/>
      <c r="U263" s="424"/>
      <c r="V263" s="424"/>
      <c r="W263" s="425"/>
      <c r="X263" s="425"/>
      <c r="Y263" s="425"/>
    </row>
    <row r="264" spans="2:25" ht="15" customHeight="1">
      <c r="B264" s="421"/>
      <c r="C264" s="421"/>
      <c r="D264" s="421"/>
      <c r="E264" s="421"/>
      <c r="F264" s="421"/>
      <c r="G264" s="421"/>
      <c r="H264" s="421"/>
      <c r="I264" s="421"/>
      <c r="J264" s="422"/>
      <c r="K264" s="422"/>
      <c r="L264" s="422"/>
      <c r="M264" s="422"/>
      <c r="N264" s="422"/>
      <c r="O264" s="424"/>
      <c r="P264" s="424"/>
      <c r="Q264" s="424"/>
      <c r="R264" s="424"/>
      <c r="S264" s="424"/>
      <c r="T264" s="424"/>
      <c r="U264" s="424"/>
      <c r="V264" s="424"/>
      <c r="W264" s="425"/>
      <c r="X264" s="425"/>
      <c r="Y264" s="425"/>
    </row>
    <row r="265" spans="2:25" ht="15" customHeight="1">
      <c r="B265" s="421"/>
      <c r="C265" s="421"/>
      <c r="D265" s="421"/>
      <c r="E265" s="421"/>
      <c r="F265" s="421"/>
      <c r="G265" s="421"/>
      <c r="H265" s="421"/>
      <c r="I265" s="421"/>
      <c r="J265" s="422"/>
      <c r="K265" s="422"/>
      <c r="L265" s="422"/>
      <c r="M265" s="422"/>
      <c r="N265" s="422"/>
      <c r="O265" s="424"/>
      <c r="P265" s="424"/>
      <c r="Q265" s="424"/>
      <c r="R265" s="424"/>
      <c r="S265" s="424"/>
      <c r="T265" s="424"/>
      <c r="U265" s="424"/>
      <c r="V265" s="424"/>
      <c r="W265" s="425"/>
      <c r="X265" s="425"/>
      <c r="Y265" s="425"/>
    </row>
    <row r="266" spans="2:25" ht="15" customHeight="1">
      <c r="B266" s="421"/>
      <c r="C266" s="421"/>
      <c r="D266" s="421"/>
      <c r="E266" s="421"/>
      <c r="F266" s="421"/>
      <c r="G266" s="421"/>
      <c r="H266" s="421"/>
      <c r="I266" s="421"/>
      <c r="J266" s="422"/>
      <c r="K266" s="422"/>
      <c r="L266" s="422"/>
      <c r="M266" s="422"/>
      <c r="N266" s="422"/>
      <c r="O266" s="424"/>
      <c r="P266" s="424"/>
      <c r="Q266" s="424"/>
      <c r="R266" s="424"/>
      <c r="S266" s="424"/>
      <c r="T266" s="424"/>
      <c r="U266" s="424"/>
      <c r="V266" s="424"/>
      <c r="W266" s="425"/>
      <c r="X266" s="425"/>
      <c r="Y266" s="425"/>
    </row>
    <row r="267" spans="2:25" ht="15" customHeight="1">
      <c r="B267" s="421"/>
      <c r="C267" s="421"/>
      <c r="D267" s="421"/>
      <c r="E267" s="421"/>
      <c r="F267" s="421"/>
      <c r="G267" s="421"/>
      <c r="H267" s="421"/>
      <c r="I267" s="421"/>
      <c r="J267" s="422"/>
      <c r="K267" s="422"/>
      <c r="L267" s="422"/>
      <c r="M267" s="422"/>
      <c r="N267" s="422"/>
      <c r="O267" s="424"/>
      <c r="P267" s="424"/>
      <c r="Q267" s="424"/>
      <c r="R267" s="424"/>
      <c r="S267" s="424"/>
      <c r="T267" s="424"/>
      <c r="U267" s="424"/>
      <c r="V267" s="424"/>
      <c r="W267" s="425"/>
      <c r="X267" s="425"/>
      <c r="Y267" s="425"/>
    </row>
    <row r="268" spans="2:25" ht="15" customHeight="1">
      <c r="B268" s="421"/>
      <c r="C268" s="421"/>
      <c r="D268" s="421"/>
      <c r="E268" s="421"/>
      <c r="F268" s="421"/>
      <c r="G268" s="421"/>
      <c r="H268" s="421"/>
      <c r="I268" s="421"/>
      <c r="J268" s="422"/>
      <c r="K268" s="422"/>
      <c r="L268" s="422"/>
      <c r="M268" s="422"/>
      <c r="N268" s="422"/>
      <c r="O268" s="424"/>
      <c r="P268" s="424"/>
      <c r="Q268" s="424"/>
      <c r="R268" s="424"/>
      <c r="S268" s="424"/>
      <c r="T268" s="424"/>
      <c r="U268" s="424"/>
      <c r="V268" s="424"/>
      <c r="W268" s="425"/>
      <c r="X268" s="425"/>
      <c r="Y268" s="425"/>
    </row>
    <row r="269" spans="2:25" ht="15" customHeight="1">
      <c r="B269" s="421"/>
      <c r="C269" s="421"/>
      <c r="D269" s="421"/>
      <c r="E269" s="421"/>
      <c r="F269" s="421"/>
      <c r="G269" s="421"/>
      <c r="H269" s="421"/>
      <c r="I269" s="421"/>
      <c r="J269" s="422"/>
      <c r="K269" s="422"/>
      <c r="L269" s="422"/>
      <c r="M269" s="422"/>
      <c r="N269" s="422"/>
      <c r="O269" s="424"/>
      <c r="P269" s="424"/>
      <c r="Q269" s="424"/>
      <c r="R269" s="424"/>
      <c r="S269" s="424"/>
      <c r="T269" s="424"/>
      <c r="U269" s="424"/>
      <c r="V269" s="424"/>
      <c r="W269" s="425"/>
      <c r="X269" s="425"/>
      <c r="Y269" s="425"/>
    </row>
    <row r="270" spans="2:25" ht="15" customHeight="1">
      <c r="B270" s="421"/>
      <c r="C270" s="421"/>
      <c r="D270" s="421"/>
      <c r="E270" s="421"/>
      <c r="F270" s="421"/>
      <c r="G270" s="421"/>
      <c r="H270" s="421"/>
      <c r="I270" s="421"/>
      <c r="J270" s="422"/>
      <c r="K270" s="422"/>
      <c r="L270" s="422"/>
      <c r="M270" s="422"/>
      <c r="N270" s="422"/>
      <c r="O270" s="424"/>
      <c r="P270" s="424"/>
      <c r="Q270" s="424"/>
      <c r="R270" s="424"/>
      <c r="S270" s="424"/>
      <c r="T270" s="424"/>
      <c r="U270" s="424"/>
      <c r="V270" s="424"/>
      <c r="W270" s="425"/>
      <c r="X270" s="425"/>
      <c r="Y270" s="425"/>
    </row>
    <row r="271" spans="2:25" ht="15" customHeight="1">
      <c r="B271" s="421"/>
      <c r="C271" s="421"/>
      <c r="D271" s="421"/>
      <c r="E271" s="421"/>
      <c r="F271" s="421"/>
      <c r="G271" s="421"/>
      <c r="H271" s="421"/>
      <c r="I271" s="421"/>
      <c r="J271" s="422"/>
      <c r="K271" s="422"/>
      <c r="L271" s="422"/>
      <c r="M271" s="422"/>
      <c r="N271" s="422"/>
      <c r="O271" s="424"/>
      <c r="P271" s="424"/>
      <c r="Q271" s="424"/>
      <c r="R271" s="424"/>
      <c r="S271" s="424"/>
      <c r="T271" s="424"/>
      <c r="U271" s="424"/>
      <c r="V271" s="424"/>
      <c r="W271" s="425"/>
      <c r="X271" s="425"/>
      <c r="Y271" s="425"/>
    </row>
    <row r="272" spans="2:25" ht="15" customHeight="1">
      <c r="B272" s="421"/>
      <c r="C272" s="421"/>
      <c r="D272" s="421"/>
      <c r="E272" s="421"/>
      <c r="F272" s="421"/>
      <c r="G272" s="421"/>
      <c r="H272" s="421"/>
      <c r="I272" s="421"/>
      <c r="J272" s="422"/>
      <c r="K272" s="422"/>
      <c r="L272" s="422"/>
      <c r="M272" s="422"/>
      <c r="N272" s="422"/>
      <c r="O272" s="424"/>
      <c r="P272" s="424"/>
      <c r="Q272" s="424"/>
      <c r="R272" s="424"/>
      <c r="S272" s="424"/>
      <c r="T272" s="424"/>
      <c r="U272" s="424"/>
      <c r="V272" s="424"/>
      <c r="W272" s="425"/>
      <c r="X272" s="425"/>
      <c r="Y272" s="425"/>
    </row>
    <row r="273" spans="2:25" ht="15" customHeight="1">
      <c r="B273" s="421"/>
      <c r="C273" s="421"/>
      <c r="D273" s="421"/>
      <c r="E273" s="421"/>
      <c r="F273" s="421"/>
      <c r="G273" s="421"/>
      <c r="H273" s="421"/>
      <c r="I273" s="421"/>
      <c r="J273" s="422"/>
      <c r="K273" s="422"/>
      <c r="L273" s="422"/>
      <c r="M273" s="422"/>
      <c r="N273" s="422"/>
      <c r="O273" s="424"/>
      <c r="P273" s="424"/>
      <c r="Q273" s="424"/>
      <c r="R273" s="424"/>
      <c r="S273" s="424"/>
      <c r="T273" s="424"/>
      <c r="U273" s="424"/>
      <c r="V273" s="424"/>
      <c r="W273" s="425"/>
      <c r="X273" s="425"/>
      <c r="Y273" s="425"/>
    </row>
    <row r="274" spans="2:25" ht="15" customHeight="1">
      <c r="B274" s="421"/>
      <c r="C274" s="421"/>
      <c r="D274" s="421"/>
      <c r="E274" s="421"/>
      <c r="F274" s="421"/>
      <c r="G274" s="421"/>
      <c r="H274" s="421"/>
      <c r="I274" s="421"/>
      <c r="J274" s="422"/>
      <c r="K274" s="422"/>
      <c r="L274" s="422"/>
      <c r="M274" s="422"/>
      <c r="N274" s="422"/>
      <c r="O274" s="424"/>
      <c r="P274" s="424"/>
      <c r="Q274" s="424"/>
      <c r="R274" s="424"/>
      <c r="S274" s="424"/>
      <c r="T274" s="424"/>
      <c r="U274" s="424"/>
      <c r="V274" s="424"/>
      <c r="W274" s="425"/>
      <c r="X274" s="425"/>
      <c r="Y274" s="425"/>
    </row>
    <row r="275" spans="2:25" ht="15" customHeight="1">
      <c r="B275" s="421"/>
      <c r="C275" s="421"/>
      <c r="D275" s="421"/>
      <c r="E275" s="421"/>
      <c r="F275" s="421"/>
      <c r="G275" s="421"/>
      <c r="H275" s="421"/>
      <c r="I275" s="421"/>
      <c r="J275" s="422"/>
      <c r="K275" s="422"/>
      <c r="L275" s="422"/>
      <c r="M275" s="422"/>
      <c r="N275" s="422"/>
      <c r="O275" s="424"/>
      <c r="P275" s="424"/>
      <c r="Q275" s="424"/>
      <c r="R275" s="424"/>
      <c r="S275" s="424"/>
      <c r="T275" s="424"/>
      <c r="U275" s="424"/>
      <c r="V275" s="424"/>
      <c r="W275" s="425"/>
      <c r="X275" s="425"/>
      <c r="Y275" s="425"/>
    </row>
    <row r="276" spans="2:25" ht="15" customHeight="1">
      <c r="B276" s="421"/>
      <c r="C276" s="421"/>
      <c r="D276" s="421"/>
      <c r="E276" s="421"/>
      <c r="F276" s="421"/>
      <c r="G276" s="421"/>
      <c r="H276" s="421"/>
      <c r="I276" s="421"/>
      <c r="J276" s="422"/>
      <c r="K276" s="422"/>
      <c r="L276" s="422"/>
      <c r="M276" s="422"/>
      <c r="N276" s="422"/>
      <c r="O276" s="424"/>
      <c r="P276" s="424"/>
      <c r="Q276" s="424"/>
      <c r="R276" s="424"/>
      <c r="S276" s="424"/>
      <c r="T276" s="424"/>
      <c r="U276" s="424"/>
      <c r="V276" s="424"/>
      <c r="W276" s="425"/>
      <c r="X276" s="425"/>
      <c r="Y276" s="425"/>
    </row>
    <row r="277" spans="2:25" ht="15" customHeight="1">
      <c r="B277" s="421"/>
      <c r="C277" s="421"/>
      <c r="D277" s="421"/>
      <c r="E277" s="421"/>
      <c r="F277" s="421"/>
      <c r="G277" s="421"/>
      <c r="H277" s="421"/>
      <c r="I277" s="421"/>
      <c r="J277" s="422"/>
      <c r="K277" s="422"/>
      <c r="L277" s="422"/>
      <c r="M277" s="422"/>
      <c r="N277" s="422"/>
      <c r="O277" s="424"/>
      <c r="P277" s="424"/>
      <c r="Q277" s="424"/>
      <c r="R277" s="424"/>
      <c r="S277" s="424"/>
      <c r="T277" s="424"/>
      <c r="U277" s="424"/>
      <c r="V277" s="424"/>
      <c r="W277" s="425"/>
      <c r="X277" s="425"/>
      <c r="Y277" s="425"/>
    </row>
    <row r="278" spans="2:25" ht="15" customHeight="1">
      <c r="B278" s="421"/>
      <c r="C278" s="421"/>
      <c r="D278" s="421"/>
      <c r="E278" s="421"/>
      <c r="F278" s="421"/>
      <c r="G278" s="421"/>
      <c r="H278" s="421"/>
      <c r="I278" s="421"/>
      <c r="J278" s="422"/>
      <c r="K278" s="422"/>
      <c r="L278" s="422"/>
      <c r="M278" s="422"/>
      <c r="N278" s="422"/>
      <c r="O278" s="424"/>
      <c r="P278" s="424"/>
      <c r="Q278" s="424"/>
      <c r="R278" s="424"/>
      <c r="S278" s="424"/>
      <c r="T278" s="424"/>
      <c r="U278" s="424"/>
      <c r="V278" s="424"/>
      <c r="W278" s="425"/>
      <c r="X278" s="425"/>
      <c r="Y278" s="425"/>
    </row>
    <row r="279" spans="2:25" ht="15" customHeight="1">
      <c r="B279" s="421"/>
      <c r="C279" s="421"/>
      <c r="D279" s="421"/>
      <c r="E279" s="421"/>
      <c r="F279" s="421"/>
      <c r="G279" s="421"/>
      <c r="H279" s="421"/>
      <c r="I279" s="421"/>
      <c r="J279" s="422"/>
      <c r="K279" s="422"/>
      <c r="L279" s="422"/>
      <c r="M279" s="422"/>
      <c r="N279" s="422"/>
      <c r="O279" s="424"/>
      <c r="P279" s="424"/>
      <c r="Q279" s="424"/>
      <c r="R279" s="424"/>
      <c r="S279" s="424"/>
      <c r="T279" s="424"/>
      <c r="U279" s="424"/>
      <c r="V279" s="424"/>
      <c r="W279" s="425"/>
      <c r="X279" s="425"/>
      <c r="Y279" s="425"/>
    </row>
    <row r="280" spans="2:25" ht="15" customHeight="1">
      <c r="B280" s="421"/>
      <c r="C280" s="421"/>
      <c r="D280" s="421"/>
      <c r="E280" s="421"/>
      <c r="F280" s="421"/>
      <c r="G280" s="421"/>
      <c r="H280" s="421"/>
      <c r="I280" s="421"/>
      <c r="J280" s="422"/>
      <c r="K280" s="422"/>
      <c r="L280" s="422"/>
      <c r="M280" s="422"/>
      <c r="N280" s="422"/>
      <c r="O280" s="424"/>
      <c r="P280" s="424"/>
      <c r="Q280" s="424"/>
      <c r="R280" s="424"/>
      <c r="S280" s="424"/>
      <c r="T280" s="424"/>
      <c r="U280" s="424"/>
      <c r="V280" s="424"/>
      <c r="W280" s="425"/>
      <c r="X280" s="425"/>
      <c r="Y280" s="425"/>
    </row>
    <row r="281" spans="2:25" ht="15" customHeight="1">
      <c r="B281" s="421"/>
      <c r="C281" s="421"/>
      <c r="D281" s="421"/>
      <c r="E281" s="421"/>
      <c r="F281" s="421"/>
      <c r="G281" s="421"/>
      <c r="H281" s="421"/>
      <c r="I281" s="421"/>
      <c r="J281" s="422"/>
      <c r="K281" s="422"/>
      <c r="L281" s="422"/>
      <c r="M281" s="422"/>
      <c r="N281" s="422"/>
      <c r="O281" s="424"/>
      <c r="P281" s="424"/>
      <c r="Q281" s="424"/>
      <c r="R281" s="424"/>
      <c r="S281" s="424"/>
      <c r="T281" s="424"/>
      <c r="U281" s="424"/>
      <c r="V281" s="424"/>
      <c r="W281" s="425"/>
      <c r="X281" s="425"/>
      <c r="Y281" s="425"/>
    </row>
    <row r="282" spans="2:25" ht="15" customHeight="1">
      <c r="B282" s="421"/>
      <c r="C282" s="421"/>
      <c r="D282" s="421"/>
      <c r="E282" s="421"/>
      <c r="F282" s="421"/>
      <c r="G282" s="421"/>
      <c r="H282" s="421"/>
      <c r="I282" s="421"/>
      <c r="J282" s="422"/>
      <c r="K282" s="422"/>
      <c r="L282" s="422"/>
      <c r="M282" s="422"/>
      <c r="N282" s="422"/>
      <c r="O282" s="424"/>
      <c r="P282" s="424"/>
      <c r="Q282" s="424"/>
      <c r="R282" s="424"/>
      <c r="S282" s="424"/>
      <c r="T282" s="424"/>
      <c r="U282" s="424"/>
      <c r="V282" s="424"/>
      <c r="W282" s="425"/>
      <c r="X282" s="425"/>
      <c r="Y282" s="425"/>
    </row>
    <row r="283" spans="2:25" ht="15" customHeight="1">
      <c r="B283" s="421"/>
      <c r="C283" s="421"/>
      <c r="D283" s="421"/>
      <c r="E283" s="421"/>
      <c r="F283" s="421"/>
      <c r="G283" s="421"/>
      <c r="H283" s="421"/>
      <c r="I283" s="421"/>
      <c r="J283" s="422"/>
      <c r="K283" s="422"/>
      <c r="L283" s="422"/>
      <c r="M283" s="422"/>
      <c r="N283" s="422"/>
      <c r="O283" s="424"/>
      <c r="P283" s="424"/>
      <c r="Q283" s="424"/>
      <c r="R283" s="424"/>
      <c r="S283" s="424"/>
      <c r="T283" s="424"/>
      <c r="U283" s="424"/>
      <c r="V283" s="424"/>
      <c r="W283" s="425"/>
      <c r="X283" s="425"/>
      <c r="Y283" s="425"/>
    </row>
    <row r="284" spans="2:25" ht="15" customHeight="1">
      <c r="B284" s="421"/>
      <c r="C284" s="421"/>
      <c r="D284" s="421"/>
      <c r="E284" s="421"/>
      <c r="F284" s="421"/>
      <c r="G284" s="421"/>
      <c r="H284" s="421"/>
      <c r="I284" s="421"/>
      <c r="J284" s="422"/>
      <c r="K284" s="422"/>
      <c r="L284" s="422"/>
      <c r="M284" s="422"/>
      <c r="N284" s="422"/>
      <c r="O284" s="424"/>
      <c r="P284" s="424"/>
      <c r="Q284" s="424"/>
      <c r="R284" s="424"/>
      <c r="S284" s="424"/>
      <c r="T284" s="424"/>
      <c r="U284" s="424"/>
      <c r="V284" s="424"/>
      <c r="W284" s="425"/>
      <c r="X284" s="425"/>
      <c r="Y284" s="425"/>
    </row>
    <row r="285" spans="2:25" ht="15" customHeight="1">
      <c r="B285" s="421"/>
      <c r="C285" s="421"/>
      <c r="D285" s="421"/>
      <c r="E285" s="421"/>
      <c r="F285" s="421"/>
      <c r="G285" s="421"/>
      <c r="H285" s="421"/>
      <c r="I285" s="421"/>
      <c r="J285" s="422"/>
      <c r="K285" s="422"/>
      <c r="L285" s="422"/>
      <c r="M285" s="422"/>
      <c r="N285" s="422"/>
      <c r="O285" s="424"/>
      <c r="P285" s="424"/>
      <c r="Q285" s="424"/>
      <c r="R285" s="424"/>
      <c r="S285" s="424"/>
      <c r="T285" s="424"/>
      <c r="U285" s="424"/>
      <c r="V285" s="424"/>
      <c r="W285" s="425"/>
      <c r="X285" s="425"/>
      <c r="Y285" s="425"/>
    </row>
    <row r="286" spans="2:25" ht="15" customHeight="1">
      <c r="B286" s="421"/>
      <c r="C286" s="421"/>
      <c r="D286" s="421"/>
      <c r="E286" s="421"/>
      <c r="F286" s="421"/>
      <c r="G286" s="421"/>
      <c r="H286" s="421"/>
      <c r="I286" s="421"/>
      <c r="J286" s="422"/>
      <c r="K286" s="422"/>
      <c r="L286" s="422"/>
      <c r="M286" s="422"/>
      <c r="N286" s="422"/>
      <c r="O286" s="424"/>
      <c r="P286" s="424"/>
      <c r="Q286" s="424"/>
      <c r="R286" s="424"/>
      <c r="S286" s="424"/>
      <c r="T286" s="424"/>
      <c r="U286" s="424"/>
      <c r="V286" s="424"/>
      <c r="W286" s="425"/>
      <c r="X286" s="425"/>
      <c r="Y286" s="425"/>
    </row>
    <row r="287" spans="2:25" ht="15" customHeight="1">
      <c r="B287" s="421"/>
      <c r="C287" s="421"/>
      <c r="D287" s="421"/>
      <c r="E287" s="421"/>
      <c r="F287" s="421"/>
      <c r="G287" s="421"/>
      <c r="H287" s="421"/>
      <c r="I287" s="421"/>
      <c r="J287" s="422"/>
      <c r="K287" s="422"/>
      <c r="L287" s="422"/>
      <c r="M287" s="422"/>
      <c r="N287" s="422"/>
      <c r="O287" s="424"/>
      <c r="P287" s="424"/>
      <c r="Q287" s="424"/>
      <c r="R287" s="424"/>
      <c r="S287" s="424"/>
      <c r="T287" s="424"/>
      <c r="U287" s="424"/>
      <c r="V287" s="424"/>
      <c r="W287" s="425"/>
      <c r="X287" s="425"/>
      <c r="Y287" s="425"/>
    </row>
    <row r="288" spans="2:25" ht="15" customHeight="1">
      <c r="B288" s="421"/>
      <c r="C288" s="421"/>
      <c r="D288" s="421"/>
      <c r="E288" s="421"/>
      <c r="F288" s="421"/>
      <c r="G288" s="421"/>
      <c r="H288" s="421"/>
      <c r="I288" s="421"/>
      <c r="J288" s="422"/>
      <c r="K288" s="422"/>
      <c r="L288" s="422"/>
      <c r="M288" s="422"/>
      <c r="N288" s="422"/>
      <c r="O288" s="424"/>
      <c r="P288" s="424"/>
      <c r="Q288" s="424"/>
      <c r="R288" s="424"/>
      <c r="S288" s="424"/>
      <c r="T288" s="424"/>
      <c r="U288" s="424"/>
      <c r="V288" s="424"/>
      <c r="W288" s="425"/>
      <c r="X288" s="425"/>
      <c r="Y288" s="425"/>
    </row>
    <row r="289" spans="2:25" ht="15" customHeight="1">
      <c r="B289" s="421"/>
      <c r="C289" s="421"/>
      <c r="D289" s="421"/>
      <c r="E289" s="421"/>
      <c r="F289" s="421"/>
      <c r="G289" s="421"/>
      <c r="H289" s="421"/>
      <c r="I289" s="421"/>
      <c r="J289" s="422"/>
      <c r="K289" s="422"/>
      <c r="L289" s="422"/>
      <c r="M289" s="422"/>
      <c r="N289" s="422"/>
      <c r="O289" s="424"/>
      <c r="P289" s="424"/>
      <c r="Q289" s="424"/>
      <c r="R289" s="424"/>
      <c r="S289" s="424"/>
      <c r="T289" s="424"/>
      <c r="U289" s="424"/>
      <c r="V289" s="424"/>
      <c r="W289" s="425"/>
      <c r="X289" s="425"/>
      <c r="Y289" s="425"/>
    </row>
    <row r="290" spans="2:25" ht="15" customHeight="1">
      <c r="B290" s="421"/>
      <c r="C290" s="421"/>
      <c r="D290" s="421"/>
      <c r="E290" s="421"/>
      <c r="F290" s="421"/>
      <c r="G290" s="421"/>
      <c r="H290" s="421"/>
      <c r="I290" s="421"/>
      <c r="J290" s="422"/>
      <c r="K290" s="422"/>
      <c r="L290" s="422"/>
      <c r="M290" s="422"/>
      <c r="N290" s="422"/>
      <c r="O290" s="424"/>
      <c r="P290" s="424"/>
      <c r="Q290" s="424"/>
      <c r="R290" s="424"/>
      <c r="S290" s="424"/>
      <c r="T290" s="424"/>
      <c r="U290" s="424"/>
      <c r="V290" s="424"/>
      <c r="W290" s="425"/>
      <c r="X290" s="425"/>
      <c r="Y290" s="425"/>
    </row>
    <row r="291" spans="2:25" ht="15" customHeight="1">
      <c r="B291" s="421"/>
      <c r="C291" s="421"/>
      <c r="D291" s="421"/>
      <c r="E291" s="421"/>
      <c r="F291" s="421"/>
      <c r="G291" s="421"/>
      <c r="H291" s="421"/>
      <c r="I291" s="421"/>
      <c r="J291" s="422"/>
      <c r="K291" s="422"/>
      <c r="L291" s="422"/>
      <c r="M291" s="422"/>
      <c r="N291" s="422"/>
      <c r="O291" s="424"/>
      <c r="P291" s="424"/>
      <c r="Q291" s="424"/>
      <c r="R291" s="424"/>
      <c r="S291" s="424"/>
      <c r="T291" s="424"/>
      <c r="U291" s="424"/>
      <c r="V291" s="424"/>
      <c r="W291" s="425"/>
      <c r="X291" s="425"/>
      <c r="Y291" s="425"/>
    </row>
    <row r="292" spans="2:25" ht="15" customHeight="1">
      <c r="B292" s="421"/>
      <c r="C292" s="421"/>
      <c r="D292" s="421"/>
      <c r="E292" s="421"/>
      <c r="F292" s="421"/>
      <c r="G292" s="421"/>
      <c r="H292" s="421"/>
      <c r="I292" s="421"/>
      <c r="J292" s="422"/>
      <c r="K292" s="422"/>
      <c r="L292" s="422"/>
      <c r="M292" s="422"/>
      <c r="N292" s="422"/>
      <c r="O292" s="424"/>
      <c r="P292" s="424"/>
      <c r="Q292" s="424"/>
      <c r="R292" s="424"/>
      <c r="S292" s="424"/>
      <c r="T292" s="424"/>
      <c r="U292" s="424"/>
      <c r="V292" s="424"/>
      <c r="W292" s="425"/>
      <c r="X292" s="425"/>
      <c r="Y292" s="425"/>
    </row>
    <row r="293" spans="2:25" ht="15" customHeight="1">
      <c r="B293" s="421"/>
      <c r="C293" s="421"/>
      <c r="D293" s="421"/>
      <c r="E293" s="421"/>
      <c r="F293" s="421"/>
      <c r="G293" s="421"/>
      <c r="H293" s="421"/>
      <c r="I293" s="421"/>
      <c r="J293" s="422"/>
      <c r="K293" s="422"/>
      <c r="L293" s="422"/>
      <c r="M293" s="422"/>
      <c r="N293" s="422"/>
      <c r="O293" s="424"/>
      <c r="P293" s="424"/>
      <c r="Q293" s="424"/>
      <c r="R293" s="424"/>
      <c r="S293" s="424"/>
      <c r="T293" s="424"/>
      <c r="U293" s="424"/>
      <c r="V293" s="424"/>
      <c r="W293" s="425"/>
      <c r="X293" s="425"/>
      <c r="Y293" s="425"/>
    </row>
    <row r="294" spans="2:25" ht="15" customHeight="1">
      <c r="B294" s="421"/>
      <c r="C294" s="421"/>
      <c r="D294" s="421"/>
      <c r="E294" s="421"/>
      <c r="F294" s="421"/>
      <c r="G294" s="421"/>
      <c r="H294" s="421"/>
      <c r="I294" s="421"/>
      <c r="J294" s="422"/>
      <c r="K294" s="422"/>
      <c r="L294" s="422"/>
      <c r="M294" s="422"/>
      <c r="N294" s="422"/>
      <c r="O294" s="424"/>
      <c r="P294" s="424"/>
      <c r="Q294" s="424"/>
      <c r="R294" s="424"/>
      <c r="S294" s="424"/>
      <c r="T294" s="424"/>
      <c r="U294" s="424"/>
      <c r="V294" s="424"/>
      <c r="W294" s="425"/>
      <c r="X294" s="425"/>
      <c r="Y294" s="425"/>
    </row>
    <row r="295" spans="2:25" ht="15" customHeight="1">
      <c r="B295" s="421"/>
      <c r="C295" s="421"/>
      <c r="D295" s="421"/>
      <c r="E295" s="421"/>
      <c r="F295" s="421"/>
      <c r="G295" s="421"/>
      <c r="H295" s="421"/>
      <c r="I295" s="421"/>
      <c r="J295" s="422"/>
      <c r="K295" s="422"/>
      <c r="L295" s="422"/>
      <c r="M295" s="422"/>
      <c r="N295" s="422"/>
      <c r="O295" s="424"/>
      <c r="P295" s="424"/>
      <c r="Q295" s="424"/>
      <c r="R295" s="424"/>
      <c r="S295" s="424"/>
      <c r="T295" s="424"/>
      <c r="U295" s="424"/>
      <c r="V295" s="424"/>
      <c r="W295" s="425"/>
      <c r="X295" s="425"/>
      <c r="Y295" s="425"/>
    </row>
    <row r="296" spans="2:25" ht="15" customHeight="1">
      <c r="B296" s="421"/>
      <c r="C296" s="421"/>
      <c r="D296" s="421"/>
      <c r="E296" s="421"/>
      <c r="F296" s="421"/>
      <c r="G296" s="421"/>
      <c r="H296" s="421"/>
      <c r="I296" s="421"/>
      <c r="J296" s="422"/>
      <c r="K296" s="422"/>
      <c r="L296" s="422"/>
      <c r="M296" s="422"/>
      <c r="N296" s="422"/>
      <c r="O296" s="424"/>
      <c r="P296" s="424"/>
      <c r="Q296" s="424"/>
      <c r="R296" s="424"/>
      <c r="S296" s="424"/>
      <c r="T296" s="424"/>
      <c r="U296" s="424"/>
      <c r="V296" s="424"/>
      <c r="W296" s="425"/>
      <c r="X296" s="425"/>
      <c r="Y296" s="425"/>
    </row>
    <row r="297" spans="2:25" ht="15" customHeight="1">
      <c r="B297" s="421"/>
      <c r="C297" s="421"/>
      <c r="D297" s="421"/>
      <c r="E297" s="421"/>
      <c r="F297" s="421"/>
      <c r="G297" s="421"/>
      <c r="H297" s="421"/>
      <c r="I297" s="421"/>
      <c r="J297" s="422"/>
      <c r="K297" s="422"/>
      <c r="L297" s="422"/>
      <c r="M297" s="422"/>
      <c r="N297" s="422"/>
      <c r="O297" s="424"/>
      <c r="P297" s="424"/>
      <c r="Q297" s="424"/>
      <c r="R297" s="424"/>
      <c r="S297" s="424"/>
      <c r="T297" s="424"/>
      <c r="U297" s="424"/>
      <c r="V297" s="424"/>
      <c r="W297" s="425"/>
      <c r="X297" s="425"/>
      <c r="Y297" s="425"/>
    </row>
    <row r="298" spans="2:25" ht="15" customHeight="1">
      <c r="B298" s="421"/>
      <c r="C298" s="421"/>
      <c r="D298" s="421"/>
      <c r="E298" s="421"/>
      <c r="F298" s="421"/>
      <c r="G298" s="421"/>
      <c r="H298" s="421"/>
      <c r="I298" s="421"/>
      <c r="J298" s="422"/>
      <c r="K298" s="422"/>
      <c r="L298" s="422"/>
      <c r="M298" s="422"/>
      <c r="N298" s="422"/>
      <c r="O298" s="424"/>
      <c r="P298" s="424"/>
      <c r="Q298" s="424"/>
      <c r="R298" s="424"/>
      <c r="S298" s="424"/>
      <c r="T298" s="424"/>
      <c r="U298" s="424"/>
      <c r="V298" s="424"/>
      <c r="W298" s="425"/>
      <c r="X298" s="425"/>
      <c r="Y298" s="425"/>
    </row>
    <row r="299" spans="2:25" ht="15" customHeight="1">
      <c r="B299" s="421"/>
      <c r="C299" s="421"/>
      <c r="D299" s="421"/>
      <c r="E299" s="421"/>
      <c r="F299" s="421"/>
      <c r="G299" s="421"/>
      <c r="H299" s="421"/>
      <c r="I299" s="421"/>
      <c r="J299" s="422"/>
      <c r="K299" s="422"/>
      <c r="L299" s="422"/>
      <c r="M299" s="422"/>
      <c r="N299" s="422"/>
      <c r="O299" s="424"/>
      <c r="P299" s="424"/>
      <c r="Q299" s="424"/>
      <c r="R299" s="424"/>
      <c r="S299" s="424"/>
      <c r="T299" s="424"/>
      <c r="U299" s="424"/>
      <c r="V299" s="424"/>
      <c r="W299" s="425"/>
      <c r="X299" s="425"/>
      <c r="Y299" s="425"/>
    </row>
    <row r="300" spans="2:25" ht="15" customHeight="1">
      <c r="B300" s="421"/>
      <c r="C300" s="421"/>
      <c r="D300" s="421"/>
      <c r="E300" s="421"/>
      <c r="F300" s="421"/>
      <c r="G300" s="421"/>
      <c r="H300" s="421"/>
      <c r="I300" s="421"/>
      <c r="J300" s="422"/>
      <c r="K300" s="422"/>
      <c r="L300" s="422"/>
      <c r="M300" s="422"/>
      <c r="N300" s="422"/>
      <c r="O300" s="424"/>
      <c r="P300" s="424"/>
      <c r="Q300" s="424"/>
      <c r="R300" s="424"/>
      <c r="S300" s="424"/>
      <c r="T300" s="424"/>
      <c r="U300" s="424"/>
      <c r="V300" s="424"/>
      <c r="W300" s="425"/>
      <c r="X300" s="425"/>
      <c r="Y300" s="425"/>
    </row>
    <row r="301" spans="2:25" ht="15" customHeight="1">
      <c r="B301" s="421"/>
      <c r="C301" s="421"/>
      <c r="D301" s="421"/>
      <c r="E301" s="421"/>
      <c r="F301" s="421"/>
      <c r="G301" s="421"/>
      <c r="H301" s="421"/>
      <c r="I301" s="421"/>
      <c r="J301" s="422"/>
      <c r="K301" s="422"/>
      <c r="L301" s="422"/>
      <c r="M301" s="422"/>
      <c r="N301" s="422"/>
      <c r="O301" s="424"/>
      <c r="P301" s="424"/>
      <c r="Q301" s="424"/>
      <c r="R301" s="424"/>
      <c r="S301" s="424"/>
      <c r="T301" s="424"/>
      <c r="U301" s="424"/>
      <c r="V301" s="424"/>
      <c r="W301" s="425"/>
      <c r="X301" s="425"/>
      <c r="Y301" s="425"/>
    </row>
    <row r="302" spans="2:25" ht="15" customHeight="1">
      <c r="B302" s="421"/>
      <c r="C302" s="421"/>
      <c r="D302" s="421"/>
      <c r="E302" s="421"/>
      <c r="F302" s="421"/>
      <c r="G302" s="421"/>
      <c r="H302" s="421"/>
      <c r="I302" s="421"/>
      <c r="J302" s="422"/>
      <c r="K302" s="422"/>
      <c r="L302" s="422"/>
      <c r="M302" s="422"/>
      <c r="N302" s="422"/>
      <c r="O302" s="424"/>
      <c r="P302" s="424"/>
      <c r="Q302" s="424"/>
      <c r="R302" s="424"/>
      <c r="S302" s="424"/>
      <c r="T302" s="424"/>
      <c r="U302" s="424"/>
      <c r="V302" s="424"/>
      <c r="W302" s="425"/>
      <c r="X302" s="425"/>
      <c r="Y302" s="425"/>
    </row>
    <row r="303" spans="2:25" ht="15" customHeight="1">
      <c r="B303" s="421"/>
      <c r="C303" s="421"/>
      <c r="D303" s="421"/>
      <c r="E303" s="421"/>
      <c r="F303" s="421"/>
      <c r="G303" s="421"/>
      <c r="H303" s="421"/>
      <c r="I303" s="421"/>
      <c r="J303" s="422"/>
      <c r="K303" s="422"/>
      <c r="L303" s="422"/>
      <c r="M303" s="422"/>
      <c r="N303" s="422"/>
      <c r="O303" s="424"/>
      <c r="P303" s="424"/>
      <c r="Q303" s="424"/>
      <c r="R303" s="424"/>
      <c r="S303" s="424"/>
      <c r="T303" s="424"/>
      <c r="U303" s="424"/>
      <c r="V303" s="424"/>
      <c r="W303" s="425"/>
      <c r="X303" s="425"/>
      <c r="Y303" s="425"/>
    </row>
    <row r="304" spans="2:25" ht="15" customHeight="1">
      <c r="B304" s="421"/>
      <c r="C304" s="421"/>
      <c r="D304" s="421"/>
      <c r="E304" s="421"/>
      <c r="F304" s="421"/>
      <c r="G304" s="421"/>
      <c r="H304" s="421"/>
      <c r="I304" s="421"/>
      <c r="J304" s="422"/>
      <c r="K304" s="422"/>
      <c r="L304" s="422"/>
      <c r="M304" s="422"/>
      <c r="N304" s="422"/>
      <c r="O304" s="424"/>
      <c r="P304" s="424"/>
      <c r="Q304" s="424"/>
      <c r="R304" s="424"/>
      <c r="S304" s="424"/>
      <c r="T304" s="424"/>
      <c r="U304" s="424"/>
      <c r="V304" s="424"/>
      <c r="W304" s="425"/>
      <c r="X304" s="425"/>
      <c r="Y304" s="425"/>
    </row>
    <row r="305" spans="2:25" ht="15" customHeight="1">
      <c r="B305" s="421"/>
      <c r="C305" s="421"/>
      <c r="D305" s="421"/>
      <c r="E305" s="421"/>
      <c r="F305" s="421"/>
      <c r="G305" s="421"/>
      <c r="H305" s="421"/>
      <c r="I305" s="421"/>
      <c r="J305" s="422"/>
      <c r="K305" s="422"/>
      <c r="L305" s="422"/>
      <c r="M305" s="422"/>
      <c r="N305" s="422"/>
      <c r="O305" s="424"/>
      <c r="P305" s="424"/>
      <c r="Q305" s="424"/>
      <c r="R305" s="424"/>
      <c r="S305" s="424"/>
      <c r="T305" s="424"/>
      <c r="U305" s="424"/>
      <c r="V305" s="424"/>
      <c r="W305" s="425"/>
      <c r="X305" s="425"/>
      <c r="Y305" s="425"/>
    </row>
    <row r="306" spans="2:25" ht="15" customHeight="1">
      <c r="B306" s="421"/>
      <c r="C306" s="421"/>
      <c r="D306" s="421"/>
      <c r="E306" s="421"/>
      <c r="F306" s="421"/>
      <c r="G306" s="421"/>
      <c r="H306" s="421"/>
      <c r="I306" s="421"/>
      <c r="J306" s="422"/>
      <c r="K306" s="422"/>
      <c r="L306" s="422"/>
      <c r="M306" s="422"/>
      <c r="N306" s="422"/>
      <c r="O306" s="424"/>
      <c r="P306" s="424"/>
      <c r="Q306" s="424"/>
      <c r="R306" s="424"/>
      <c r="S306" s="424"/>
      <c r="T306" s="424"/>
      <c r="U306" s="424"/>
      <c r="V306" s="424"/>
      <c r="W306" s="425"/>
      <c r="X306" s="425"/>
      <c r="Y306" s="425"/>
    </row>
    <row r="307" spans="2:25" ht="15" customHeight="1">
      <c r="B307" s="421"/>
      <c r="C307" s="421"/>
      <c r="D307" s="421"/>
      <c r="E307" s="421"/>
      <c r="F307" s="421"/>
      <c r="G307" s="421"/>
      <c r="H307" s="421"/>
      <c r="I307" s="421"/>
      <c r="J307" s="422"/>
      <c r="K307" s="422"/>
      <c r="L307" s="422"/>
      <c r="M307" s="422"/>
      <c r="N307" s="422"/>
      <c r="O307" s="424"/>
      <c r="P307" s="424"/>
      <c r="Q307" s="424"/>
      <c r="R307" s="424"/>
      <c r="S307" s="424"/>
      <c r="T307" s="424"/>
      <c r="U307" s="424"/>
      <c r="V307" s="424"/>
      <c r="W307" s="425"/>
      <c r="X307" s="425"/>
      <c r="Y307" s="425"/>
    </row>
    <row r="308" spans="2:25" ht="15" customHeight="1">
      <c r="B308" s="421"/>
      <c r="C308" s="421"/>
      <c r="D308" s="421"/>
      <c r="E308" s="421"/>
      <c r="F308" s="421"/>
      <c r="G308" s="421"/>
      <c r="H308" s="421"/>
      <c r="I308" s="421"/>
      <c r="J308" s="422"/>
      <c r="K308" s="422"/>
      <c r="L308" s="422"/>
      <c r="M308" s="422"/>
      <c r="N308" s="422"/>
      <c r="O308" s="424"/>
      <c r="P308" s="424"/>
      <c r="Q308" s="424"/>
      <c r="R308" s="424"/>
      <c r="S308" s="424"/>
      <c r="T308" s="424"/>
      <c r="U308" s="424"/>
      <c r="V308" s="424"/>
      <c r="W308" s="425"/>
      <c r="X308" s="425"/>
      <c r="Y308" s="425"/>
    </row>
    <row r="309" spans="2:25" ht="15" customHeight="1">
      <c r="B309" s="421"/>
      <c r="C309" s="421"/>
      <c r="D309" s="421"/>
      <c r="E309" s="421"/>
      <c r="F309" s="421"/>
      <c r="G309" s="421"/>
      <c r="H309" s="421"/>
      <c r="I309" s="421"/>
      <c r="J309" s="422"/>
      <c r="K309" s="422"/>
      <c r="L309" s="422"/>
      <c r="M309" s="422"/>
      <c r="N309" s="422"/>
      <c r="O309" s="424"/>
      <c r="P309" s="424"/>
      <c r="Q309" s="424"/>
      <c r="R309" s="424"/>
      <c r="S309" s="424"/>
      <c r="T309" s="424"/>
      <c r="U309" s="424"/>
      <c r="V309" s="424"/>
      <c r="W309" s="425"/>
      <c r="X309" s="425"/>
      <c r="Y309" s="425"/>
    </row>
    <row r="310" spans="2:25" ht="15" customHeight="1">
      <c r="B310" s="421"/>
      <c r="C310" s="421"/>
      <c r="D310" s="421"/>
      <c r="E310" s="421"/>
      <c r="F310" s="421"/>
      <c r="G310" s="421"/>
      <c r="H310" s="421"/>
      <c r="I310" s="421"/>
      <c r="J310" s="422"/>
      <c r="K310" s="422"/>
      <c r="L310" s="422"/>
      <c r="M310" s="422"/>
      <c r="N310" s="422"/>
      <c r="O310" s="424"/>
      <c r="P310" s="424"/>
      <c r="Q310" s="424"/>
      <c r="R310" s="424"/>
      <c r="S310" s="424"/>
      <c r="T310" s="424"/>
      <c r="U310" s="424"/>
      <c r="V310" s="424"/>
      <c r="W310" s="425"/>
      <c r="X310" s="425"/>
      <c r="Y310" s="425"/>
    </row>
    <row r="311" spans="2:25" ht="15" customHeight="1">
      <c r="B311" s="421"/>
      <c r="C311" s="421"/>
      <c r="D311" s="421"/>
      <c r="E311" s="421"/>
      <c r="F311" s="421"/>
      <c r="G311" s="421"/>
      <c r="H311" s="421"/>
      <c r="I311" s="421"/>
      <c r="J311" s="422"/>
      <c r="K311" s="422"/>
      <c r="L311" s="422"/>
      <c r="M311" s="422"/>
      <c r="N311" s="422"/>
      <c r="O311" s="424"/>
      <c r="P311" s="424"/>
      <c r="Q311" s="424"/>
      <c r="R311" s="424"/>
      <c r="S311" s="424"/>
      <c r="T311" s="424"/>
      <c r="U311" s="424"/>
      <c r="V311" s="424"/>
      <c r="W311" s="425"/>
      <c r="X311" s="425"/>
      <c r="Y311" s="425"/>
    </row>
    <row r="312" spans="2:25" ht="15" customHeight="1">
      <c r="B312" s="421"/>
      <c r="C312" s="421"/>
      <c r="D312" s="421"/>
      <c r="E312" s="421"/>
      <c r="F312" s="421"/>
      <c r="G312" s="421"/>
      <c r="H312" s="421"/>
      <c r="I312" s="421"/>
      <c r="J312" s="422"/>
      <c r="K312" s="422"/>
      <c r="L312" s="422"/>
      <c r="M312" s="422"/>
      <c r="N312" s="422"/>
      <c r="O312" s="424"/>
      <c r="P312" s="424"/>
      <c r="Q312" s="424"/>
      <c r="R312" s="424"/>
      <c r="S312" s="424"/>
      <c r="T312" s="424"/>
      <c r="U312" s="424"/>
      <c r="V312" s="424"/>
      <c r="W312" s="425"/>
      <c r="X312" s="425"/>
      <c r="Y312" s="425"/>
    </row>
    <row r="313" spans="2:25" ht="15" customHeight="1">
      <c r="B313" s="421"/>
      <c r="C313" s="421"/>
      <c r="D313" s="421"/>
      <c r="E313" s="421"/>
      <c r="F313" s="421"/>
      <c r="G313" s="421"/>
      <c r="H313" s="421"/>
      <c r="I313" s="421"/>
      <c r="J313" s="422"/>
      <c r="K313" s="422"/>
      <c r="L313" s="422"/>
      <c r="M313" s="422"/>
      <c r="N313" s="422"/>
      <c r="O313" s="424"/>
      <c r="P313" s="424"/>
      <c r="Q313" s="424"/>
      <c r="R313" s="424"/>
      <c r="S313" s="424"/>
      <c r="T313" s="424"/>
      <c r="U313" s="424"/>
      <c r="V313" s="424"/>
      <c r="W313" s="425"/>
      <c r="X313" s="425"/>
      <c r="Y313" s="425"/>
    </row>
    <row r="314" spans="2:25" ht="15" customHeight="1">
      <c r="B314" s="421"/>
      <c r="C314" s="421"/>
      <c r="D314" s="421"/>
      <c r="E314" s="421"/>
      <c r="F314" s="421"/>
      <c r="G314" s="421"/>
      <c r="H314" s="421"/>
      <c r="I314" s="421"/>
      <c r="J314" s="422"/>
      <c r="K314" s="422"/>
      <c r="L314" s="422"/>
      <c r="M314" s="422"/>
      <c r="N314" s="422"/>
      <c r="O314" s="424"/>
      <c r="P314" s="424"/>
      <c r="Q314" s="424"/>
      <c r="R314" s="424"/>
      <c r="S314" s="424"/>
      <c r="T314" s="424"/>
      <c r="U314" s="424"/>
      <c r="V314" s="424"/>
      <c r="W314" s="425"/>
      <c r="X314" s="425"/>
      <c r="Y314" s="425"/>
    </row>
    <row r="315" spans="2:25" ht="15" customHeight="1">
      <c r="B315" s="421"/>
      <c r="C315" s="421"/>
      <c r="D315" s="421"/>
      <c r="E315" s="421"/>
      <c r="F315" s="421"/>
      <c r="G315" s="421"/>
      <c r="H315" s="421"/>
      <c r="I315" s="421"/>
      <c r="J315" s="422"/>
      <c r="K315" s="422"/>
      <c r="L315" s="422"/>
      <c r="M315" s="422"/>
      <c r="N315" s="422"/>
      <c r="O315" s="424"/>
      <c r="P315" s="424"/>
      <c r="Q315" s="424"/>
      <c r="R315" s="424"/>
      <c r="S315" s="424"/>
      <c r="T315" s="424"/>
      <c r="U315" s="424"/>
      <c r="V315" s="424"/>
      <c r="W315" s="425"/>
      <c r="X315" s="425"/>
      <c r="Y315" s="425"/>
    </row>
    <row r="316" spans="2:25" ht="15" customHeight="1">
      <c r="B316" s="421"/>
      <c r="C316" s="421"/>
      <c r="D316" s="421"/>
      <c r="E316" s="421"/>
      <c r="F316" s="421"/>
      <c r="G316" s="421"/>
      <c r="H316" s="421"/>
      <c r="I316" s="421"/>
      <c r="J316" s="422"/>
      <c r="K316" s="422"/>
      <c r="L316" s="422"/>
      <c r="M316" s="422"/>
      <c r="N316" s="422"/>
      <c r="O316" s="424"/>
      <c r="P316" s="424"/>
      <c r="Q316" s="424"/>
      <c r="R316" s="424"/>
      <c r="S316" s="424"/>
      <c r="T316" s="424"/>
      <c r="U316" s="424"/>
      <c r="V316" s="424"/>
      <c r="W316" s="425"/>
      <c r="X316" s="425"/>
      <c r="Y316" s="425"/>
    </row>
    <row r="317" spans="2:25" ht="15" customHeight="1">
      <c r="B317" s="421"/>
      <c r="C317" s="421"/>
      <c r="D317" s="421"/>
      <c r="E317" s="421"/>
      <c r="F317" s="421"/>
      <c r="G317" s="421"/>
      <c r="H317" s="421"/>
      <c r="I317" s="421"/>
      <c r="J317" s="422"/>
      <c r="K317" s="422"/>
      <c r="L317" s="422"/>
      <c r="M317" s="422"/>
      <c r="N317" s="422"/>
      <c r="O317" s="424"/>
      <c r="P317" s="424"/>
      <c r="Q317" s="424"/>
      <c r="R317" s="424"/>
      <c r="S317" s="424"/>
      <c r="T317" s="424"/>
      <c r="U317" s="424"/>
      <c r="V317" s="424"/>
      <c r="W317" s="425"/>
      <c r="X317" s="425"/>
      <c r="Y317" s="425"/>
    </row>
    <row r="318" spans="2:25" ht="15" customHeight="1">
      <c r="B318" s="421"/>
      <c r="C318" s="421"/>
      <c r="D318" s="421"/>
      <c r="E318" s="421"/>
      <c r="F318" s="421"/>
      <c r="G318" s="421"/>
      <c r="H318" s="421"/>
      <c r="I318" s="421"/>
      <c r="J318" s="422"/>
      <c r="K318" s="422"/>
      <c r="L318" s="422"/>
      <c r="M318" s="422"/>
      <c r="N318" s="422"/>
      <c r="O318" s="424"/>
      <c r="P318" s="424"/>
      <c r="Q318" s="424"/>
      <c r="R318" s="424"/>
      <c r="S318" s="424"/>
      <c r="T318" s="424"/>
      <c r="U318" s="424"/>
      <c r="V318" s="424"/>
      <c r="W318" s="425"/>
      <c r="X318" s="425"/>
      <c r="Y318" s="425"/>
    </row>
    <row r="319" spans="2:25" ht="15" customHeight="1">
      <c r="B319" s="421"/>
      <c r="C319" s="421"/>
      <c r="D319" s="421"/>
      <c r="E319" s="421"/>
      <c r="F319" s="421"/>
      <c r="G319" s="421"/>
      <c r="H319" s="421"/>
      <c r="I319" s="421"/>
      <c r="J319" s="422"/>
      <c r="K319" s="422"/>
      <c r="L319" s="422"/>
      <c r="M319" s="422"/>
      <c r="N319" s="422"/>
      <c r="O319" s="424"/>
      <c r="P319" s="424"/>
      <c r="Q319" s="424"/>
      <c r="R319" s="424"/>
      <c r="S319" s="424"/>
      <c r="T319" s="424"/>
      <c r="U319" s="424"/>
      <c r="V319" s="424"/>
      <c r="W319" s="425"/>
      <c r="X319" s="425"/>
      <c r="Y319" s="425"/>
    </row>
    <row r="320" spans="2:25" ht="15" customHeight="1">
      <c r="B320" s="421"/>
      <c r="C320" s="421"/>
      <c r="D320" s="421"/>
      <c r="E320" s="421"/>
      <c r="F320" s="421"/>
      <c r="G320" s="421"/>
      <c r="H320" s="421"/>
      <c r="I320" s="421"/>
      <c r="J320" s="422"/>
      <c r="K320" s="422"/>
      <c r="L320" s="422"/>
      <c r="M320" s="422"/>
      <c r="N320" s="422"/>
      <c r="O320" s="424"/>
      <c r="P320" s="424"/>
      <c r="Q320" s="424"/>
      <c r="R320" s="424"/>
      <c r="S320" s="424"/>
      <c r="T320" s="424"/>
      <c r="U320" s="424"/>
      <c r="V320" s="424"/>
      <c r="W320" s="425"/>
      <c r="X320" s="425"/>
      <c r="Y320" s="425"/>
    </row>
    <row r="321" spans="2:25" ht="15" customHeight="1">
      <c r="B321" s="421"/>
      <c r="C321" s="421"/>
      <c r="D321" s="421"/>
      <c r="E321" s="421"/>
      <c r="F321" s="421"/>
      <c r="G321" s="421"/>
      <c r="H321" s="421"/>
      <c r="I321" s="421"/>
      <c r="J321" s="422"/>
      <c r="K321" s="422"/>
      <c r="L321" s="422"/>
      <c r="M321" s="422"/>
      <c r="N321" s="422"/>
      <c r="O321" s="424"/>
      <c r="P321" s="424"/>
      <c r="Q321" s="424"/>
      <c r="R321" s="424"/>
      <c r="S321" s="424"/>
      <c r="T321" s="424"/>
      <c r="U321" s="424"/>
      <c r="V321" s="424"/>
      <c r="W321" s="425"/>
      <c r="X321" s="425"/>
      <c r="Y321" s="425"/>
    </row>
    <row r="322" spans="2:25" ht="15" customHeight="1">
      <c r="B322" s="421"/>
      <c r="C322" s="421"/>
      <c r="D322" s="421"/>
      <c r="E322" s="421"/>
      <c r="F322" s="421"/>
      <c r="G322" s="421"/>
      <c r="H322" s="421"/>
      <c r="I322" s="421"/>
      <c r="J322" s="422"/>
      <c r="K322" s="422"/>
      <c r="L322" s="422"/>
      <c r="M322" s="422"/>
      <c r="N322" s="422"/>
      <c r="O322" s="424"/>
      <c r="P322" s="424"/>
      <c r="Q322" s="424"/>
      <c r="R322" s="424"/>
      <c r="S322" s="424"/>
      <c r="T322" s="424"/>
      <c r="U322" s="424"/>
      <c r="V322" s="424"/>
      <c r="W322" s="425"/>
      <c r="X322" s="425"/>
      <c r="Y322" s="425"/>
    </row>
    <row r="323" spans="2:25" ht="15" customHeight="1">
      <c r="B323" s="421"/>
      <c r="C323" s="421"/>
      <c r="D323" s="421"/>
      <c r="E323" s="421"/>
      <c r="F323" s="421"/>
      <c r="G323" s="421"/>
      <c r="H323" s="421"/>
      <c r="I323" s="421"/>
      <c r="J323" s="422"/>
      <c r="K323" s="422"/>
      <c r="L323" s="422"/>
      <c r="M323" s="422"/>
      <c r="N323" s="422"/>
      <c r="O323" s="424"/>
      <c r="P323" s="424"/>
      <c r="Q323" s="424"/>
      <c r="R323" s="424"/>
      <c r="S323" s="424"/>
      <c r="T323" s="424"/>
      <c r="U323" s="424"/>
      <c r="V323" s="424"/>
      <c r="W323" s="425"/>
      <c r="X323" s="425"/>
      <c r="Y323" s="425"/>
    </row>
    <row r="324" spans="2:25" ht="15" customHeight="1">
      <c r="B324" s="421"/>
      <c r="C324" s="421"/>
      <c r="D324" s="421"/>
      <c r="E324" s="421"/>
      <c r="F324" s="421"/>
      <c r="G324" s="421"/>
      <c r="H324" s="421"/>
      <c r="I324" s="421"/>
      <c r="J324" s="422"/>
      <c r="K324" s="422"/>
      <c r="L324" s="422"/>
      <c r="M324" s="422"/>
      <c r="N324" s="422"/>
      <c r="O324" s="424"/>
      <c r="P324" s="424"/>
      <c r="Q324" s="424"/>
      <c r="R324" s="424"/>
      <c r="S324" s="424"/>
      <c r="T324" s="424"/>
      <c r="U324" s="424"/>
      <c r="V324" s="424"/>
      <c r="W324" s="425"/>
      <c r="X324" s="425"/>
      <c r="Y324" s="425"/>
    </row>
    <row r="325" spans="2:25" ht="15" customHeight="1">
      <c r="B325" s="421"/>
      <c r="C325" s="421"/>
      <c r="D325" s="421"/>
      <c r="E325" s="421"/>
      <c r="F325" s="421"/>
      <c r="G325" s="421"/>
      <c r="H325" s="421"/>
      <c r="I325" s="421"/>
      <c r="J325" s="422"/>
      <c r="K325" s="422"/>
      <c r="L325" s="422"/>
      <c r="M325" s="422"/>
      <c r="N325" s="422"/>
      <c r="O325" s="424"/>
      <c r="P325" s="424"/>
      <c r="Q325" s="424"/>
      <c r="R325" s="424"/>
      <c r="S325" s="424"/>
      <c r="T325" s="424"/>
      <c r="U325" s="424"/>
      <c r="V325" s="424"/>
      <c r="W325" s="425"/>
      <c r="X325" s="425"/>
      <c r="Y325" s="425"/>
    </row>
    <row r="326" spans="2:25" ht="15" customHeight="1">
      <c r="B326" s="421"/>
      <c r="C326" s="421"/>
      <c r="D326" s="421"/>
      <c r="E326" s="421"/>
      <c r="F326" s="421"/>
      <c r="G326" s="421"/>
      <c r="H326" s="421"/>
      <c r="I326" s="421"/>
      <c r="J326" s="422"/>
      <c r="K326" s="422"/>
      <c r="L326" s="422"/>
      <c r="M326" s="422"/>
      <c r="N326" s="422"/>
      <c r="O326" s="424"/>
      <c r="P326" s="424"/>
      <c r="Q326" s="424"/>
      <c r="R326" s="424"/>
      <c r="S326" s="424"/>
      <c r="T326" s="424"/>
      <c r="U326" s="424"/>
      <c r="V326" s="424"/>
      <c r="W326" s="425"/>
      <c r="X326" s="425"/>
      <c r="Y326" s="425"/>
    </row>
    <row r="327" spans="2:25" ht="15" customHeight="1">
      <c r="B327" s="421"/>
      <c r="C327" s="421"/>
      <c r="D327" s="421"/>
      <c r="E327" s="421"/>
      <c r="F327" s="421"/>
      <c r="G327" s="421"/>
      <c r="H327" s="421"/>
      <c r="I327" s="421"/>
      <c r="J327" s="422"/>
      <c r="K327" s="422"/>
      <c r="L327" s="422"/>
      <c r="M327" s="422"/>
      <c r="N327" s="422"/>
      <c r="O327" s="424"/>
      <c r="P327" s="424"/>
      <c r="Q327" s="424"/>
      <c r="R327" s="424"/>
      <c r="S327" s="424"/>
      <c r="T327" s="424"/>
      <c r="U327" s="424"/>
      <c r="V327" s="424"/>
      <c r="W327" s="425"/>
      <c r="X327" s="425"/>
      <c r="Y327" s="425"/>
    </row>
    <row r="328" spans="2:25" ht="15" customHeight="1">
      <c r="B328" s="421"/>
      <c r="C328" s="421"/>
      <c r="D328" s="421"/>
      <c r="E328" s="421"/>
      <c r="F328" s="421"/>
      <c r="G328" s="421"/>
      <c r="H328" s="421"/>
      <c r="I328" s="421"/>
      <c r="J328" s="422"/>
      <c r="K328" s="422"/>
      <c r="L328" s="422"/>
      <c r="M328" s="422"/>
      <c r="N328" s="422"/>
      <c r="O328" s="424"/>
      <c r="P328" s="424"/>
      <c r="Q328" s="424"/>
      <c r="R328" s="424"/>
      <c r="S328" s="424"/>
      <c r="T328" s="424"/>
      <c r="U328" s="424"/>
      <c r="V328" s="424"/>
      <c r="W328" s="425"/>
      <c r="X328" s="425"/>
      <c r="Y328" s="425"/>
    </row>
    <row r="329" spans="2:25" ht="15" customHeight="1">
      <c r="B329" s="421"/>
      <c r="C329" s="421"/>
      <c r="D329" s="421"/>
      <c r="E329" s="421"/>
      <c r="F329" s="421"/>
      <c r="G329" s="421"/>
      <c r="H329" s="421"/>
      <c r="I329" s="421"/>
      <c r="J329" s="422"/>
      <c r="K329" s="422"/>
      <c r="L329" s="422"/>
      <c r="M329" s="422"/>
      <c r="N329" s="422"/>
      <c r="O329" s="424"/>
      <c r="P329" s="424"/>
      <c r="Q329" s="424"/>
      <c r="R329" s="424"/>
      <c r="S329" s="424"/>
      <c r="T329" s="424"/>
      <c r="U329" s="424"/>
      <c r="V329" s="424"/>
      <c r="W329" s="425"/>
      <c r="X329" s="425"/>
      <c r="Y329" s="425"/>
    </row>
    <row r="330" spans="2:25" ht="15" customHeight="1">
      <c r="B330" s="421"/>
      <c r="C330" s="421"/>
      <c r="D330" s="421"/>
      <c r="E330" s="421"/>
      <c r="F330" s="421"/>
      <c r="G330" s="421"/>
      <c r="H330" s="421"/>
      <c r="I330" s="421"/>
      <c r="J330" s="422"/>
      <c r="K330" s="422"/>
      <c r="L330" s="422"/>
      <c r="M330" s="422"/>
      <c r="N330" s="422"/>
      <c r="O330" s="424"/>
      <c r="P330" s="424"/>
      <c r="Q330" s="424"/>
      <c r="R330" s="424"/>
      <c r="S330" s="424"/>
      <c r="T330" s="424"/>
      <c r="U330" s="424"/>
      <c r="V330" s="424"/>
      <c r="W330" s="425"/>
      <c r="X330" s="425"/>
      <c r="Y330" s="425"/>
    </row>
    <row r="331" spans="2:25" ht="15" customHeight="1">
      <c r="B331" s="421"/>
      <c r="C331" s="421"/>
      <c r="D331" s="421"/>
      <c r="E331" s="421"/>
      <c r="F331" s="421"/>
      <c r="G331" s="421"/>
      <c r="H331" s="421"/>
      <c r="I331" s="421"/>
      <c r="J331" s="422"/>
      <c r="K331" s="422"/>
      <c r="L331" s="422"/>
      <c r="M331" s="422"/>
      <c r="N331" s="422"/>
      <c r="O331" s="424"/>
      <c r="P331" s="424"/>
      <c r="Q331" s="424"/>
      <c r="R331" s="424"/>
      <c r="S331" s="424"/>
      <c r="T331" s="424"/>
      <c r="U331" s="424"/>
      <c r="V331" s="424"/>
      <c r="W331" s="425"/>
      <c r="X331" s="425"/>
      <c r="Y331" s="425"/>
    </row>
    <row r="332" spans="2:25" ht="15" customHeight="1">
      <c r="B332" s="421"/>
      <c r="C332" s="421"/>
      <c r="D332" s="421"/>
      <c r="E332" s="421"/>
      <c r="F332" s="421"/>
      <c r="G332" s="421"/>
      <c r="H332" s="421"/>
      <c r="I332" s="421"/>
      <c r="J332" s="422"/>
      <c r="K332" s="422"/>
      <c r="L332" s="422"/>
      <c r="M332" s="422"/>
      <c r="N332" s="422"/>
      <c r="O332" s="424"/>
      <c r="P332" s="424"/>
      <c r="Q332" s="424"/>
      <c r="R332" s="424"/>
      <c r="S332" s="424"/>
      <c r="T332" s="424"/>
      <c r="U332" s="424"/>
      <c r="V332" s="424"/>
      <c r="W332" s="425"/>
      <c r="X332" s="425"/>
      <c r="Y332" s="425"/>
    </row>
    <row r="333" spans="2:25" ht="15" customHeight="1">
      <c r="B333" s="421"/>
      <c r="C333" s="421"/>
      <c r="D333" s="421"/>
      <c r="E333" s="421"/>
      <c r="F333" s="421"/>
      <c r="G333" s="421"/>
      <c r="H333" s="421"/>
      <c r="I333" s="421"/>
      <c r="J333" s="422"/>
      <c r="K333" s="422"/>
      <c r="L333" s="422"/>
      <c r="M333" s="422"/>
      <c r="N333" s="422"/>
      <c r="O333" s="424"/>
      <c r="P333" s="424"/>
      <c r="Q333" s="424"/>
      <c r="R333" s="424"/>
      <c r="S333" s="424"/>
      <c r="T333" s="424"/>
      <c r="U333" s="424"/>
      <c r="V333" s="424"/>
      <c r="W333" s="425"/>
      <c r="X333" s="425"/>
      <c r="Y333" s="425"/>
    </row>
    <row r="334" spans="2:25" ht="15" customHeight="1">
      <c r="B334" s="421"/>
      <c r="C334" s="421"/>
      <c r="D334" s="421"/>
      <c r="E334" s="421"/>
      <c r="F334" s="421"/>
      <c r="G334" s="421"/>
      <c r="H334" s="421"/>
      <c r="I334" s="421"/>
      <c r="J334" s="422"/>
      <c r="K334" s="422"/>
      <c r="L334" s="422"/>
      <c r="M334" s="422"/>
      <c r="N334" s="422"/>
      <c r="O334" s="424"/>
      <c r="P334" s="424"/>
      <c r="Q334" s="424"/>
      <c r="R334" s="424"/>
      <c r="S334" s="424"/>
      <c r="T334" s="424"/>
      <c r="U334" s="424"/>
      <c r="V334" s="424"/>
      <c r="W334" s="425"/>
      <c r="X334" s="425"/>
      <c r="Y334" s="425"/>
    </row>
    <row r="335" spans="2:25" ht="15" customHeight="1">
      <c r="B335" s="421"/>
      <c r="C335" s="421"/>
      <c r="D335" s="421"/>
      <c r="E335" s="421"/>
      <c r="F335" s="421"/>
      <c r="G335" s="421"/>
      <c r="H335" s="421"/>
      <c r="I335" s="421"/>
      <c r="J335" s="422"/>
      <c r="K335" s="422"/>
      <c r="L335" s="422"/>
      <c r="M335" s="422"/>
      <c r="N335" s="422"/>
      <c r="O335" s="424"/>
      <c r="P335" s="424"/>
      <c r="Q335" s="424"/>
      <c r="R335" s="424"/>
      <c r="S335" s="424"/>
      <c r="T335" s="424"/>
      <c r="U335" s="424"/>
      <c r="V335" s="424"/>
      <c r="W335" s="425"/>
      <c r="X335" s="425"/>
      <c r="Y335" s="425"/>
    </row>
    <row r="336" spans="2:25" ht="15" customHeight="1">
      <c r="B336" s="421"/>
      <c r="C336" s="421"/>
      <c r="D336" s="421"/>
      <c r="E336" s="421"/>
      <c r="F336" s="421"/>
      <c r="G336" s="421"/>
      <c r="H336" s="421"/>
      <c r="I336" s="421"/>
      <c r="J336" s="422"/>
      <c r="K336" s="422"/>
      <c r="L336" s="422"/>
      <c r="M336" s="422"/>
      <c r="N336" s="422"/>
      <c r="O336" s="424"/>
      <c r="P336" s="424"/>
      <c r="Q336" s="424"/>
      <c r="R336" s="424"/>
      <c r="S336" s="424"/>
      <c r="T336" s="424"/>
      <c r="U336" s="424"/>
      <c r="V336" s="424"/>
      <c r="W336" s="425"/>
      <c r="X336" s="425"/>
      <c r="Y336" s="425"/>
    </row>
    <row r="337" spans="2:25" ht="15" customHeight="1">
      <c r="B337" s="421"/>
      <c r="C337" s="421"/>
      <c r="D337" s="421"/>
      <c r="E337" s="421"/>
      <c r="F337" s="421"/>
      <c r="G337" s="421"/>
      <c r="H337" s="421"/>
      <c r="I337" s="421"/>
      <c r="J337" s="422"/>
      <c r="K337" s="422"/>
      <c r="L337" s="422"/>
      <c r="M337" s="422"/>
      <c r="N337" s="422"/>
      <c r="O337" s="424"/>
      <c r="P337" s="424"/>
      <c r="Q337" s="424"/>
      <c r="R337" s="424"/>
      <c r="S337" s="424"/>
      <c r="T337" s="424"/>
      <c r="U337" s="424"/>
      <c r="V337" s="424"/>
      <c r="W337" s="425"/>
      <c r="X337" s="425"/>
      <c r="Y337" s="425"/>
    </row>
    <row r="338" spans="2:25" ht="15" customHeight="1">
      <c r="B338" s="421"/>
      <c r="C338" s="421"/>
      <c r="D338" s="421"/>
      <c r="E338" s="421"/>
      <c r="F338" s="421"/>
      <c r="G338" s="421"/>
      <c r="H338" s="421"/>
      <c r="I338" s="421"/>
      <c r="J338" s="422"/>
      <c r="K338" s="422"/>
      <c r="L338" s="422"/>
      <c r="M338" s="422"/>
      <c r="N338" s="422"/>
      <c r="O338" s="424"/>
      <c r="P338" s="424"/>
      <c r="Q338" s="424"/>
      <c r="R338" s="424"/>
      <c r="S338" s="424"/>
      <c r="T338" s="424"/>
      <c r="U338" s="424"/>
      <c r="V338" s="424"/>
      <c r="W338" s="425"/>
      <c r="X338" s="425"/>
      <c r="Y338" s="425"/>
    </row>
    <row r="339" spans="2:25" ht="15" customHeight="1">
      <c r="B339" s="421"/>
      <c r="C339" s="421"/>
      <c r="D339" s="421"/>
      <c r="E339" s="421"/>
      <c r="F339" s="421"/>
      <c r="G339" s="421"/>
      <c r="H339" s="421"/>
      <c r="I339" s="421"/>
      <c r="J339" s="422"/>
      <c r="K339" s="422"/>
      <c r="L339" s="422"/>
      <c r="M339" s="422"/>
      <c r="N339" s="422"/>
      <c r="O339" s="424"/>
      <c r="P339" s="424"/>
      <c r="Q339" s="424"/>
      <c r="R339" s="424"/>
      <c r="S339" s="424"/>
      <c r="T339" s="424"/>
      <c r="U339" s="424"/>
      <c r="V339" s="424"/>
      <c r="W339" s="425"/>
      <c r="X339" s="425"/>
      <c r="Y339" s="425"/>
    </row>
    <row r="340" spans="2:25" ht="15" customHeight="1">
      <c r="B340" s="421"/>
      <c r="C340" s="421"/>
      <c r="D340" s="421"/>
      <c r="E340" s="421"/>
      <c r="F340" s="421"/>
      <c r="G340" s="421"/>
      <c r="H340" s="421"/>
      <c r="I340" s="421"/>
      <c r="J340" s="422"/>
      <c r="K340" s="422"/>
      <c r="L340" s="422"/>
      <c r="M340" s="422"/>
      <c r="N340" s="422"/>
      <c r="O340" s="424"/>
      <c r="P340" s="424"/>
      <c r="Q340" s="424"/>
      <c r="R340" s="424"/>
      <c r="S340" s="424"/>
      <c r="T340" s="424"/>
      <c r="U340" s="424"/>
      <c r="V340" s="424"/>
      <c r="W340" s="425"/>
      <c r="X340" s="425"/>
      <c r="Y340" s="425"/>
    </row>
    <row r="341" spans="2:25" ht="15" customHeight="1">
      <c r="B341" s="421"/>
      <c r="C341" s="421"/>
      <c r="D341" s="421"/>
      <c r="E341" s="421"/>
      <c r="F341" s="421"/>
      <c r="G341" s="421"/>
      <c r="H341" s="421"/>
      <c r="I341" s="421"/>
      <c r="J341" s="422"/>
      <c r="K341" s="422"/>
      <c r="L341" s="422"/>
      <c r="M341" s="422"/>
      <c r="N341" s="422"/>
      <c r="O341" s="424"/>
      <c r="P341" s="424"/>
      <c r="Q341" s="424"/>
      <c r="R341" s="424"/>
      <c r="S341" s="424"/>
      <c r="T341" s="424"/>
      <c r="U341" s="424"/>
      <c r="V341" s="424"/>
      <c r="W341" s="425"/>
      <c r="X341" s="425"/>
      <c r="Y341" s="425"/>
    </row>
    <row r="342" spans="2:25" ht="15" customHeight="1">
      <c r="B342" s="421"/>
      <c r="C342" s="421"/>
      <c r="D342" s="421"/>
      <c r="E342" s="421"/>
      <c r="F342" s="421"/>
      <c r="G342" s="421"/>
      <c r="H342" s="421"/>
      <c r="I342" s="421"/>
      <c r="J342" s="422"/>
      <c r="K342" s="422"/>
      <c r="L342" s="422"/>
      <c r="M342" s="422"/>
      <c r="N342" s="422"/>
      <c r="O342" s="424"/>
      <c r="P342" s="424"/>
      <c r="Q342" s="424"/>
      <c r="R342" s="424"/>
      <c r="S342" s="424"/>
      <c r="T342" s="424"/>
      <c r="U342" s="424"/>
      <c r="V342" s="424"/>
      <c r="W342" s="425"/>
      <c r="X342" s="425"/>
      <c r="Y342" s="425"/>
    </row>
    <row r="343" spans="2:25" ht="15" customHeight="1">
      <c r="B343" s="421"/>
      <c r="C343" s="421"/>
      <c r="D343" s="421"/>
      <c r="E343" s="421"/>
      <c r="F343" s="421"/>
      <c r="G343" s="421"/>
      <c r="H343" s="421"/>
      <c r="I343" s="421"/>
      <c r="J343" s="422"/>
      <c r="K343" s="422"/>
      <c r="L343" s="422"/>
      <c r="M343" s="422"/>
      <c r="N343" s="422"/>
      <c r="O343" s="424"/>
      <c r="P343" s="424"/>
      <c r="Q343" s="424"/>
      <c r="R343" s="424"/>
      <c r="S343" s="424"/>
      <c r="T343" s="424"/>
      <c r="U343" s="424"/>
      <c r="V343" s="424"/>
      <c r="W343" s="425"/>
      <c r="X343" s="425"/>
      <c r="Y343" s="425"/>
    </row>
    <row r="344" spans="2:25" ht="15" customHeight="1">
      <c r="B344" s="421"/>
      <c r="C344" s="421"/>
      <c r="D344" s="421"/>
      <c r="E344" s="421"/>
      <c r="F344" s="421"/>
      <c r="G344" s="421"/>
      <c r="H344" s="421"/>
      <c r="I344" s="421"/>
      <c r="J344" s="422"/>
      <c r="K344" s="422"/>
      <c r="L344" s="422"/>
      <c r="M344" s="422"/>
      <c r="N344" s="422"/>
      <c r="O344" s="424"/>
      <c r="P344" s="424"/>
      <c r="Q344" s="424"/>
      <c r="R344" s="424"/>
      <c r="S344" s="424"/>
      <c r="T344" s="424"/>
      <c r="U344" s="424"/>
      <c r="V344" s="424"/>
      <c r="W344" s="425"/>
      <c r="X344" s="425"/>
      <c r="Y344" s="425"/>
    </row>
    <row r="345" spans="2:25" ht="15" customHeight="1">
      <c r="B345" s="421"/>
      <c r="C345" s="421"/>
      <c r="D345" s="421"/>
      <c r="E345" s="421"/>
      <c r="F345" s="421"/>
      <c r="G345" s="421"/>
      <c r="H345" s="421"/>
      <c r="I345" s="421"/>
      <c r="J345" s="422"/>
      <c r="K345" s="422"/>
      <c r="L345" s="422"/>
      <c r="M345" s="422"/>
      <c r="N345" s="422"/>
      <c r="O345" s="424"/>
      <c r="P345" s="424"/>
      <c r="Q345" s="424"/>
      <c r="R345" s="424"/>
      <c r="S345" s="424"/>
      <c r="T345" s="424"/>
      <c r="U345" s="424"/>
      <c r="V345" s="424"/>
      <c r="W345" s="425"/>
      <c r="X345" s="425"/>
      <c r="Y345" s="425"/>
    </row>
    <row r="346" spans="2:25" ht="15" customHeight="1">
      <c r="B346" s="421"/>
      <c r="C346" s="421"/>
      <c r="D346" s="421"/>
      <c r="E346" s="421"/>
      <c r="F346" s="421"/>
      <c r="G346" s="421"/>
      <c r="H346" s="421"/>
      <c r="I346" s="421"/>
      <c r="J346" s="422"/>
      <c r="K346" s="422"/>
      <c r="L346" s="422"/>
      <c r="M346" s="422"/>
      <c r="N346" s="422"/>
      <c r="O346" s="424"/>
      <c r="P346" s="424"/>
      <c r="Q346" s="424"/>
      <c r="R346" s="424"/>
      <c r="S346" s="424"/>
      <c r="T346" s="424"/>
      <c r="U346" s="424"/>
      <c r="V346" s="424"/>
      <c r="W346" s="425"/>
      <c r="X346" s="425"/>
      <c r="Y346" s="425"/>
    </row>
    <row r="347" spans="2:25" ht="15" customHeight="1">
      <c r="B347" s="421"/>
      <c r="C347" s="421"/>
      <c r="D347" s="421"/>
      <c r="E347" s="421"/>
      <c r="F347" s="421"/>
      <c r="G347" s="421"/>
      <c r="H347" s="421"/>
      <c r="I347" s="421"/>
      <c r="J347" s="422"/>
      <c r="K347" s="422"/>
      <c r="L347" s="422"/>
      <c r="M347" s="422"/>
      <c r="N347" s="422"/>
      <c r="O347" s="424"/>
      <c r="P347" s="424"/>
      <c r="Q347" s="424"/>
      <c r="R347" s="424"/>
      <c r="S347" s="424"/>
      <c r="T347" s="424"/>
      <c r="U347" s="424"/>
      <c r="V347" s="424"/>
      <c r="W347" s="425"/>
      <c r="X347" s="425"/>
      <c r="Y347" s="425"/>
    </row>
    <row r="348" spans="2:25" ht="15" customHeight="1">
      <c r="B348" s="421"/>
      <c r="C348" s="421"/>
      <c r="D348" s="421"/>
      <c r="E348" s="421"/>
      <c r="F348" s="421"/>
      <c r="G348" s="421"/>
      <c r="H348" s="421"/>
      <c r="I348" s="421"/>
      <c r="J348" s="422"/>
      <c r="K348" s="422"/>
      <c r="L348" s="422"/>
      <c r="M348" s="422"/>
      <c r="N348" s="422"/>
      <c r="O348" s="424"/>
      <c r="P348" s="424"/>
      <c r="Q348" s="424"/>
      <c r="R348" s="424"/>
      <c r="S348" s="424"/>
      <c r="T348" s="424"/>
      <c r="U348" s="424"/>
      <c r="V348" s="424"/>
      <c r="W348" s="425"/>
      <c r="X348" s="425"/>
      <c r="Y348" s="425"/>
    </row>
    <row r="349" spans="2:25" ht="15" customHeight="1">
      <c r="B349" s="421"/>
      <c r="C349" s="421"/>
      <c r="D349" s="421"/>
      <c r="E349" s="421"/>
      <c r="F349" s="421"/>
      <c r="G349" s="421"/>
      <c r="H349" s="421"/>
      <c r="I349" s="421"/>
      <c r="J349" s="422"/>
      <c r="K349" s="422"/>
      <c r="L349" s="422"/>
      <c r="M349" s="422"/>
      <c r="N349" s="422"/>
      <c r="O349" s="424"/>
      <c r="P349" s="424"/>
      <c r="Q349" s="424"/>
      <c r="R349" s="424"/>
      <c r="S349" s="424"/>
      <c r="T349" s="424"/>
      <c r="U349" s="424"/>
      <c r="V349" s="424"/>
      <c r="W349" s="425"/>
      <c r="X349" s="425"/>
      <c r="Y349" s="425"/>
    </row>
    <row r="350" spans="2:25" ht="15" customHeight="1">
      <c r="B350" s="421"/>
      <c r="C350" s="421"/>
      <c r="D350" s="421"/>
      <c r="E350" s="421"/>
      <c r="F350" s="421"/>
      <c r="G350" s="421"/>
      <c r="H350" s="421"/>
      <c r="I350" s="421"/>
      <c r="J350" s="422"/>
      <c r="K350" s="422"/>
      <c r="L350" s="422"/>
      <c r="M350" s="422"/>
      <c r="N350" s="422"/>
      <c r="O350" s="424"/>
      <c r="P350" s="424"/>
      <c r="Q350" s="424"/>
      <c r="R350" s="424"/>
      <c r="S350" s="424"/>
      <c r="T350" s="424"/>
      <c r="U350" s="424"/>
      <c r="V350" s="424"/>
      <c r="W350" s="425"/>
      <c r="X350" s="425"/>
      <c r="Y350" s="425"/>
    </row>
    <row r="351" spans="2:25" ht="15" customHeight="1">
      <c r="B351" s="421"/>
      <c r="C351" s="421"/>
      <c r="D351" s="421"/>
      <c r="E351" s="421"/>
      <c r="F351" s="421"/>
      <c r="G351" s="421"/>
      <c r="H351" s="421"/>
      <c r="I351" s="421"/>
      <c r="J351" s="422"/>
      <c r="K351" s="422"/>
      <c r="L351" s="422"/>
      <c r="M351" s="422"/>
      <c r="N351" s="422"/>
      <c r="O351" s="424"/>
      <c r="P351" s="424"/>
      <c r="Q351" s="424"/>
      <c r="R351" s="424"/>
      <c r="S351" s="424"/>
      <c r="T351" s="424"/>
      <c r="U351" s="424"/>
      <c r="V351" s="424"/>
      <c r="W351" s="425"/>
      <c r="X351" s="425"/>
      <c r="Y351" s="425"/>
    </row>
    <row r="352" spans="2:25" ht="15" customHeight="1">
      <c r="B352" s="421"/>
      <c r="C352" s="421"/>
      <c r="D352" s="421"/>
      <c r="E352" s="421"/>
      <c r="F352" s="421"/>
      <c r="G352" s="421"/>
      <c r="H352" s="421"/>
      <c r="I352" s="421"/>
      <c r="J352" s="422"/>
      <c r="K352" s="422"/>
      <c r="L352" s="422"/>
      <c r="M352" s="422"/>
      <c r="N352" s="422"/>
      <c r="O352" s="424"/>
      <c r="P352" s="424"/>
      <c r="Q352" s="424"/>
      <c r="R352" s="424"/>
      <c r="S352" s="424"/>
      <c r="T352" s="424"/>
      <c r="U352" s="424"/>
      <c r="V352" s="424"/>
      <c r="W352" s="425"/>
      <c r="X352" s="425"/>
      <c r="Y352" s="425"/>
    </row>
    <row r="353" spans="2:25" ht="15" customHeight="1">
      <c r="B353" s="421"/>
      <c r="C353" s="421"/>
      <c r="D353" s="421"/>
      <c r="E353" s="421"/>
      <c r="F353" s="421"/>
      <c r="G353" s="421"/>
      <c r="H353" s="421"/>
      <c r="I353" s="421"/>
      <c r="J353" s="422"/>
      <c r="K353" s="422"/>
      <c r="L353" s="422"/>
      <c r="M353" s="422"/>
      <c r="N353" s="422"/>
      <c r="O353" s="424"/>
      <c r="P353" s="424"/>
      <c r="Q353" s="424"/>
      <c r="R353" s="424"/>
      <c r="S353" s="424"/>
      <c r="T353" s="424"/>
      <c r="U353" s="424"/>
      <c r="V353" s="424"/>
      <c r="W353" s="425"/>
      <c r="X353" s="425"/>
      <c r="Y353" s="425"/>
    </row>
    <row r="354" spans="2:25" ht="15" customHeight="1">
      <c r="B354" s="421"/>
      <c r="C354" s="421"/>
      <c r="D354" s="421"/>
      <c r="E354" s="421"/>
      <c r="F354" s="421"/>
      <c r="G354" s="421"/>
      <c r="H354" s="421"/>
      <c r="I354" s="421"/>
      <c r="J354" s="422"/>
      <c r="K354" s="422"/>
      <c r="L354" s="422"/>
      <c r="M354" s="422"/>
      <c r="N354" s="422"/>
      <c r="O354" s="424"/>
      <c r="P354" s="424"/>
      <c r="Q354" s="424"/>
      <c r="R354" s="424"/>
      <c r="S354" s="424"/>
      <c r="T354" s="424"/>
      <c r="U354" s="424"/>
      <c r="V354" s="424"/>
      <c r="W354" s="425"/>
      <c r="X354" s="425"/>
      <c r="Y354" s="425"/>
    </row>
    <row r="355" spans="2:25" ht="15" customHeight="1">
      <c r="B355" s="421"/>
      <c r="C355" s="421"/>
      <c r="D355" s="421"/>
      <c r="E355" s="421"/>
      <c r="F355" s="421"/>
      <c r="G355" s="421"/>
      <c r="H355" s="421"/>
      <c r="I355" s="421"/>
      <c r="J355" s="422"/>
      <c r="K355" s="422"/>
      <c r="L355" s="422"/>
      <c r="M355" s="422"/>
      <c r="N355" s="422"/>
      <c r="O355" s="424"/>
      <c r="P355" s="424"/>
      <c r="Q355" s="424"/>
      <c r="R355" s="424"/>
      <c r="S355" s="424"/>
      <c r="T355" s="424"/>
      <c r="U355" s="424"/>
      <c r="V355" s="424"/>
      <c r="W355" s="425"/>
      <c r="X355" s="425"/>
      <c r="Y355" s="425"/>
    </row>
    <row r="356" spans="2:25" ht="15" customHeight="1">
      <c r="B356" s="421"/>
      <c r="C356" s="421"/>
      <c r="D356" s="421"/>
      <c r="E356" s="421"/>
      <c r="F356" s="421"/>
      <c r="G356" s="421"/>
      <c r="H356" s="421"/>
      <c r="I356" s="421"/>
      <c r="J356" s="422"/>
      <c r="K356" s="422"/>
      <c r="L356" s="422"/>
      <c r="M356" s="422"/>
      <c r="N356" s="422"/>
      <c r="O356" s="424"/>
      <c r="P356" s="424"/>
      <c r="Q356" s="424"/>
      <c r="R356" s="424"/>
      <c r="S356" s="424"/>
      <c r="T356" s="424"/>
      <c r="U356" s="424"/>
      <c r="V356" s="424"/>
      <c r="W356" s="425"/>
      <c r="X356" s="425"/>
      <c r="Y356" s="425"/>
    </row>
    <row r="357" spans="2:25" ht="15" customHeight="1">
      <c r="B357" s="421"/>
      <c r="C357" s="421"/>
      <c r="D357" s="421"/>
      <c r="E357" s="421"/>
      <c r="F357" s="421"/>
      <c r="G357" s="421"/>
      <c r="H357" s="421"/>
      <c r="I357" s="421"/>
      <c r="J357" s="422"/>
      <c r="K357" s="422"/>
      <c r="L357" s="422"/>
      <c r="M357" s="422"/>
      <c r="N357" s="422"/>
      <c r="O357" s="424"/>
      <c r="P357" s="424"/>
      <c r="Q357" s="424"/>
      <c r="R357" s="424"/>
      <c r="S357" s="424"/>
      <c r="T357" s="424"/>
      <c r="U357" s="424"/>
      <c r="V357" s="424"/>
      <c r="W357" s="425"/>
      <c r="X357" s="425"/>
      <c r="Y357" s="425"/>
    </row>
    <row r="358" spans="2:25" ht="15" customHeight="1">
      <c r="B358" s="421"/>
      <c r="C358" s="421"/>
      <c r="D358" s="421"/>
      <c r="E358" s="421"/>
      <c r="F358" s="421"/>
      <c r="G358" s="421"/>
      <c r="H358" s="421"/>
      <c r="I358" s="421"/>
      <c r="J358" s="422"/>
      <c r="K358" s="422"/>
      <c r="L358" s="422"/>
      <c r="M358" s="422"/>
      <c r="N358" s="422"/>
      <c r="O358" s="424"/>
      <c r="P358" s="424"/>
      <c r="Q358" s="424"/>
      <c r="R358" s="424"/>
      <c r="S358" s="424"/>
      <c r="T358" s="424"/>
      <c r="U358" s="424"/>
      <c r="V358" s="424"/>
      <c r="W358" s="425"/>
      <c r="X358" s="425"/>
      <c r="Y358" s="425"/>
    </row>
    <row r="359" spans="2:25" ht="15" customHeight="1">
      <c r="B359" s="421"/>
      <c r="C359" s="421"/>
      <c r="D359" s="421"/>
      <c r="E359" s="421"/>
      <c r="F359" s="421"/>
      <c r="G359" s="421"/>
      <c r="H359" s="421"/>
      <c r="I359" s="421"/>
      <c r="J359" s="422"/>
      <c r="K359" s="422"/>
      <c r="L359" s="422"/>
      <c r="M359" s="422"/>
      <c r="N359" s="422"/>
      <c r="O359" s="424"/>
      <c r="P359" s="424"/>
      <c r="Q359" s="424"/>
      <c r="R359" s="424"/>
      <c r="S359" s="424"/>
      <c r="T359" s="424"/>
      <c r="U359" s="424"/>
      <c r="V359" s="424"/>
      <c r="W359" s="425"/>
      <c r="X359" s="425"/>
      <c r="Y359" s="425"/>
    </row>
    <row r="360" spans="2:25" ht="15" customHeight="1">
      <c r="B360" s="421"/>
      <c r="C360" s="421"/>
      <c r="D360" s="421"/>
      <c r="E360" s="421"/>
      <c r="F360" s="421"/>
      <c r="G360" s="421"/>
      <c r="H360" s="421"/>
      <c r="I360" s="421"/>
      <c r="J360" s="422"/>
      <c r="K360" s="422"/>
      <c r="L360" s="422"/>
      <c r="M360" s="422"/>
      <c r="N360" s="422"/>
      <c r="O360" s="424"/>
      <c r="P360" s="424"/>
      <c r="Q360" s="424"/>
      <c r="R360" s="424"/>
      <c r="S360" s="424"/>
      <c r="T360" s="424"/>
      <c r="U360" s="424"/>
      <c r="V360" s="424"/>
      <c r="W360" s="425"/>
      <c r="X360" s="425"/>
      <c r="Y360" s="425"/>
    </row>
    <row r="361" spans="2:25" ht="15" customHeight="1">
      <c r="B361" s="421"/>
      <c r="C361" s="421"/>
      <c r="D361" s="421"/>
      <c r="E361" s="421"/>
      <c r="F361" s="421"/>
      <c r="G361" s="421"/>
      <c r="H361" s="421"/>
      <c r="I361" s="421"/>
      <c r="J361" s="422"/>
      <c r="K361" s="422"/>
      <c r="L361" s="422"/>
      <c r="M361" s="422"/>
      <c r="N361" s="422"/>
      <c r="O361" s="424"/>
      <c r="P361" s="424"/>
      <c r="Q361" s="424"/>
      <c r="R361" s="424"/>
      <c r="S361" s="424"/>
      <c r="T361" s="424"/>
      <c r="U361" s="424"/>
      <c r="V361" s="424"/>
      <c r="W361" s="425"/>
      <c r="X361" s="425"/>
      <c r="Y361" s="425"/>
    </row>
    <row r="362" spans="2:25" ht="15" customHeight="1">
      <c r="B362" s="421"/>
      <c r="C362" s="421"/>
      <c r="D362" s="421"/>
      <c r="E362" s="421"/>
      <c r="F362" s="421"/>
      <c r="G362" s="421"/>
      <c r="H362" s="421"/>
      <c r="I362" s="421"/>
      <c r="J362" s="422"/>
      <c r="K362" s="422"/>
      <c r="L362" s="422"/>
      <c r="M362" s="422"/>
      <c r="N362" s="422"/>
      <c r="O362" s="424"/>
      <c r="P362" s="424"/>
      <c r="Q362" s="424"/>
      <c r="R362" s="424"/>
      <c r="S362" s="424"/>
      <c r="T362" s="424"/>
      <c r="U362" s="424"/>
      <c r="V362" s="424"/>
      <c r="W362" s="425"/>
      <c r="X362" s="425"/>
      <c r="Y362" s="425"/>
    </row>
    <row r="363" spans="2:25" ht="15" customHeight="1">
      <c r="B363" s="421"/>
      <c r="C363" s="421"/>
      <c r="D363" s="421"/>
      <c r="E363" s="421"/>
      <c r="F363" s="421"/>
      <c r="G363" s="421"/>
      <c r="H363" s="421"/>
      <c r="I363" s="421"/>
      <c r="J363" s="422"/>
      <c r="K363" s="422"/>
      <c r="L363" s="422"/>
      <c r="M363" s="422"/>
      <c r="N363" s="422"/>
      <c r="O363" s="424"/>
      <c r="P363" s="424"/>
      <c r="Q363" s="424"/>
      <c r="R363" s="424"/>
      <c r="S363" s="424"/>
      <c r="T363" s="424"/>
      <c r="U363" s="424"/>
      <c r="V363" s="424"/>
      <c r="W363" s="425"/>
      <c r="X363" s="425"/>
      <c r="Y363" s="425"/>
    </row>
    <row r="364" spans="2:25" ht="15" customHeight="1">
      <c r="B364" s="421"/>
      <c r="C364" s="421"/>
      <c r="D364" s="421"/>
      <c r="E364" s="421"/>
      <c r="F364" s="421"/>
      <c r="G364" s="421"/>
      <c r="H364" s="421"/>
      <c r="I364" s="421"/>
      <c r="J364" s="422"/>
      <c r="K364" s="422"/>
      <c r="L364" s="422"/>
      <c r="M364" s="422"/>
      <c r="N364" s="422"/>
      <c r="O364" s="424"/>
      <c r="P364" s="424"/>
      <c r="Q364" s="424"/>
      <c r="R364" s="424"/>
      <c r="S364" s="424"/>
      <c r="T364" s="424"/>
      <c r="U364" s="424"/>
      <c r="V364" s="424"/>
      <c r="W364" s="425"/>
      <c r="X364" s="425"/>
      <c r="Y364" s="425"/>
    </row>
    <row r="365" spans="2:25" ht="15" customHeight="1">
      <c r="B365" s="421"/>
      <c r="C365" s="421"/>
      <c r="D365" s="421"/>
      <c r="E365" s="421"/>
      <c r="F365" s="421"/>
      <c r="G365" s="421"/>
      <c r="H365" s="421"/>
      <c r="I365" s="421"/>
      <c r="J365" s="422"/>
      <c r="K365" s="422"/>
      <c r="L365" s="422"/>
      <c r="M365" s="422"/>
      <c r="N365" s="422"/>
      <c r="O365" s="424"/>
      <c r="P365" s="424"/>
      <c r="Q365" s="424"/>
      <c r="R365" s="424"/>
      <c r="S365" s="424"/>
      <c r="T365" s="424"/>
      <c r="U365" s="424"/>
      <c r="V365" s="424"/>
      <c r="W365" s="425"/>
      <c r="X365" s="425"/>
      <c r="Y365" s="425"/>
    </row>
    <row r="366" spans="2:25" ht="15" customHeight="1">
      <c r="B366" s="421"/>
      <c r="C366" s="421"/>
      <c r="D366" s="421"/>
      <c r="E366" s="421"/>
      <c r="F366" s="421"/>
      <c r="G366" s="421"/>
      <c r="H366" s="421"/>
      <c r="I366" s="421"/>
      <c r="J366" s="422"/>
      <c r="K366" s="422"/>
      <c r="L366" s="422"/>
      <c r="M366" s="422"/>
      <c r="N366" s="422"/>
      <c r="O366" s="424"/>
      <c r="P366" s="424"/>
      <c r="Q366" s="424"/>
      <c r="R366" s="424"/>
      <c r="S366" s="424"/>
      <c r="T366" s="424"/>
      <c r="U366" s="424"/>
      <c r="V366" s="424"/>
      <c r="W366" s="425"/>
      <c r="X366" s="425"/>
      <c r="Y366" s="425"/>
    </row>
    <row r="367" spans="2:25" ht="15" customHeight="1">
      <c r="B367" s="421"/>
      <c r="C367" s="421"/>
      <c r="D367" s="421"/>
      <c r="E367" s="421"/>
      <c r="F367" s="421"/>
      <c r="G367" s="421"/>
      <c r="H367" s="421"/>
      <c r="I367" s="421"/>
      <c r="J367" s="422"/>
      <c r="K367" s="422"/>
      <c r="L367" s="422"/>
      <c r="M367" s="422"/>
      <c r="N367" s="422"/>
      <c r="O367" s="424"/>
      <c r="P367" s="424"/>
      <c r="Q367" s="424"/>
      <c r="R367" s="424"/>
      <c r="S367" s="424"/>
      <c r="T367" s="424"/>
      <c r="U367" s="424"/>
      <c r="V367" s="424"/>
      <c r="W367" s="425"/>
      <c r="X367" s="425"/>
      <c r="Y367" s="425"/>
    </row>
    <row r="368" spans="2:25" ht="15" customHeight="1">
      <c r="B368" s="421"/>
      <c r="C368" s="421"/>
      <c r="D368" s="421"/>
      <c r="E368" s="421"/>
      <c r="F368" s="421"/>
      <c r="G368" s="421"/>
      <c r="H368" s="421"/>
      <c r="I368" s="421"/>
      <c r="J368" s="422"/>
      <c r="K368" s="422"/>
      <c r="L368" s="422"/>
      <c r="M368" s="422"/>
      <c r="N368" s="422"/>
      <c r="O368" s="424"/>
      <c r="P368" s="424"/>
      <c r="Q368" s="424"/>
      <c r="R368" s="424"/>
      <c r="S368" s="424"/>
      <c r="T368" s="424"/>
      <c r="U368" s="424"/>
      <c r="V368" s="424"/>
      <c r="W368" s="425"/>
      <c r="X368" s="425"/>
      <c r="Y368" s="425"/>
    </row>
    <row r="369" spans="2:25" ht="15" customHeight="1">
      <c r="B369" s="421"/>
      <c r="C369" s="421"/>
      <c r="D369" s="421"/>
      <c r="E369" s="421"/>
      <c r="F369" s="421"/>
      <c r="G369" s="421"/>
      <c r="H369" s="421"/>
      <c r="I369" s="421"/>
      <c r="J369" s="422"/>
      <c r="K369" s="422"/>
      <c r="L369" s="422"/>
      <c r="M369" s="422"/>
      <c r="N369" s="422"/>
      <c r="O369" s="424"/>
      <c r="P369" s="424"/>
      <c r="Q369" s="424"/>
      <c r="R369" s="424"/>
      <c r="S369" s="424"/>
      <c r="T369" s="424"/>
      <c r="U369" s="424"/>
      <c r="V369" s="424"/>
      <c r="W369" s="425"/>
      <c r="X369" s="425"/>
      <c r="Y369" s="425"/>
    </row>
    <row r="370" spans="2:25" ht="15" customHeight="1">
      <c r="B370" s="421"/>
      <c r="C370" s="421"/>
      <c r="D370" s="421"/>
      <c r="E370" s="421"/>
      <c r="F370" s="421"/>
      <c r="G370" s="421"/>
      <c r="H370" s="421"/>
      <c r="I370" s="421"/>
      <c r="J370" s="422"/>
      <c r="K370" s="422"/>
      <c r="L370" s="422"/>
      <c r="M370" s="422"/>
      <c r="N370" s="422"/>
      <c r="O370" s="424"/>
      <c r="P370" s="424"/>
      <c r="Q370" s="424"/>
      <c r="R370" s="424"/>
      <c r="S370" s="424"/>
      <c r="T370" s="424"/>
      <c r="U370" s="424"/>
      <c r="V370" s="424"/>
      <c r="W370" s="425"/>
      <c r="X370" s="425"/>
      <c r="Y370" s="425"/>
    </row>
    <row r="371" spans="2:25" ht="15" customHeight="1">
      <c r="B371" s="421"/>
      <c r="C371" s="421"/>
      <c r="D371" s="421"/>
      <c r="E371" s="421"/>
      <c r="F371" s="421"/>
      <c r="G371" s="421"/>
      <c r="H371" s="421"/>
      <c r="I371" s="421"/>
      <c r="J371" s="422"/>
      <c r="K371" s="422"/>
      <c r="L371" s="422"/>
      <c r="M371" s="422"/>
      <c r="N371" s="422"/>
      <c r="O371" s="424"/>
      <c r="P371" s="424"/>
      <c r="Q371" s="424"/>
      <c r="R371" s="424"/>
      <c r="S371" s="424"/>
      <c r="T371" s="424"/>
      <c r="U371" s="424"/>
      <c r="V371" s="424"/>
      <c r="W371" s="425"/>
      <c r="X371" s="425"/>
      <c r="Y371" s="425"/>
    </row>
    <row r="372" spans="2:25" ht="15" customHeight="1">
      <c r="B372" s="421"/>
      <c r="C372" s="421"/>
      <c r="D372" s="421"/>
      <c r="E372" s="421"/>
      <c r="F372" s="421"/>
      <c r="G372" s="421"/>
      <c r="H372" s="421"/>
      <c r="I372" s="421"/>
      <c r="J372" s="422"/>
      <c r="K372" s="422"/>
      <c r="L372" s="422"/>
      <c r="M372" s="422"/>
      <c r="N372" s="422"/>
      <c r="O372" s="424"/>
      <c r="P372" s="424"/>
      <c r="Q372" s="424"/>
      <c r="R372" s="424"/>
      <c r="S372" s="424"/>
      <c r="T372" s="424"/>
      <c r="U372" s="424"/>
      <c r="V372" s="424"/>
      <c r="W372" s="425"/>
      <c r="X372" s="425"/>
      <c r="Y372" s="425"/>
    </row>
    <row r="373" spans="2:25" ht="15" customHeight="1">
      <c r="B373" s="421"/>
      <c r="C373" s="421"/>
      <c r="D373" s="421"/>
      <c r="E373" s="421"/>
      <c r="F373" s="421"/>
      <c r="G373" s="421"/>
      <c r="H373" s="421"/>
      <c r="I373" s="421"/>
      <c r="J373" s="422"/>
      <c r="K373" s="422"/>
      <c r="L373" s="422"/>
      <c r="M373" s="422"/>
      <c r="N373" s="422"/>
      <c r="O373" s="424"/>
      <c r="P373" s="424"/>
      <c r="Q373" s="424"/>
      <c r="R373" s="424"/>
      <c r="S373" s="424"/>
      <c r="T373" s="424"/>
      <c r="U373" s="424"/>
      <c r="V373" s="424"/>
      <c r="W373" s="425"/>
      <c r="X373" s="425"/>
      <c r="Y373" s="425"/>
    </row>
    <row r="374" spans="2:25" ht="15" customHeight="1">
      <c r="B374" s="421"/>
      <c r="C374" s="421"/>
      <c r="D374" s="421"/>
      <c r="E374" s="421"/>
      <c r="F374" s="421"/>
      <c r="G374" s="421"/>
      <c r="H374" s="421"/>
      <c r="I374" s="421"/>
      <c r="J374" s="422"/>
      <c r="K374" s="422"/>
      <c r="L374" s="422"/>
      <c r="M374" s="422"/>
      <c r="N374" s="422"/>
      <c r="O374" s="424"/>
      <c r="P374" s="424"/>
      <c r="Q374" s="424"/>
      <c r="R374" s="424"/>
      <c r="S374" s="424"/>
      <c r="T374" s="424"/>
      <c r="U374" s="424"/>
      <c r="V374" s="424"/>
      <c r="W374" s="425"/>
      <c r="X374" s="425"/>
      <c r="Y374" s="425"/>
    </row>
    <row r="375" spans="2:25" ht="15" customHeight="1">
      <c r="B375" s="421"/>
      <c r="C375" s="421"/>
      <c r="D375" s="421"/>
      <c r="E375" s="421"/>
      <c r="F375" s="421"/>
      <c r="G375" s="421"/>
      <c r="H375" s="421"/>
      <c r="I375" s="421"/>
      <c r="J375" s="422"/>
      <c r="K375" s="422"/>
      <c r="L375" s="422"/>
      <c r="M375" s="422"/>
      <c r="N375" s="422"/>
      <c r="O375" s="424"/>
      <c r="P375" s="424"/>
      <c r="Q375" s="424"/>
      <c r="R375" s="424"/>
      <c r="S375" s="424"/>
      <c r="T375" s="424"/>
      <c r="U375" s="424"/>
      <c r="V375" s="424"/>
      <c r="W375" s="425"/>
      <c r="X375" s="425"/>
      <c r="Y375" s="425"/>
    </row>
    <row r="376" spans="2:25" ht="15" customHeight="1">
      <c r="B376" s="421"/>
      <c r="C376" s="421"/>
      <c r="D376" s="421"/>
      <c r="E376" s="421"/>
      <c r="F376" s="421"/>
      <c r="G376" s="421"/>
      <c r="H376" s="421"/>
      <c r="I376" s="421"/>
      <c r="J376" s="422"/>
      <c r="K376" s="422"/>
      <c r="L376" s="422"/>
      <c r="M376" s="422"/>
      <c r="N376" s="422"/>
      <c r="O376" s="424"/>
      <c r="P376" s="424"/>
      <c r="Q376" s="424"/>
      <c r="R376" s="424"/>
      <c r="S376" s="424"/>
      <c r="T376" s="424"/>
      <c r="U376" s="424"/>
      <c r="V376" s="424"/>
      <c r="W376" s="425"/>
      <c r="X376" s="425"/>
      <c r="Y376" s="425"/>
    </row>
    <row r="377" spans="2:25" ht="15" customHeight="1">
      <c r="B377" s="421"/>
      <c r="C377" s="421"/>
      <c r="D377" s="421"/>
      <c r="E377" s="421"/>
      <c r="F377" s="421"/>
      <c r="G377" s="421"/>
      <c r="H377" s="421"/>
      <c r="I377" s="421"/>
      <c r="J377" s="422"/>
      <c r="K377" s="422"/>
      <c r="L377" s="422"/>
      <c r="M377" s="422"/>
      <c r="N377" s="422"/>
      <c r="O377" s="424"/>
      <c r="P377" s="424"/>
      <c r="Q377" s="424"/>
      <c r="R377" s="424"/>
      <c r="S377" s="424"/>
      <c r="T377" s="424"/>
      <c r="U377" s="424"/>
      <c r="V377" s="424"/>
      <c r="W377" s="425"/>
      <c r="X377" s="425"/>
      <c r="Y377" s="425"/>
    </row>
    <row r="378" spans="2:25" ht="15" customHeight="1">
      <c r="B378" s="421"/>
      <c r="C378" s="421"/>
      <c r="D378" s="421"/>
      <c r="E378" s="421"/>
      <c r="F378" s="421"/>
      <c r="G378" s="421"/>
      <c r="H378" s="421"/>
      <c r="I378" s="421"/>
      <c r="J378" s="422"/>
      <c r="K378" s="422"/>
      <c r="L378" s="422"/>
      <c r="M378" s="422"/>
      <c r="N378" s="422"/>
      <c r="O378" s="424"/>
      <c r="P378" s="424"/>
      <c r="Q378" s="424"/>
      <c r="R378" s="424"/>
      <c r="S378" s="424"/>
      <c r="T378" s="424"/>
      <c r="U378" s="424"/>
      <c r="V378" s="424"/>
      <c r="W378" s="425"/>
      <c r="X378" s="425"/>
      <c r="Y378" s="425"/>
    </row>
    <row r="379" spans="2:25" ht="15" customHeight="1">
      <c r="B379" s="421"/>
      <c r="C379" s="421"/>
      <c r="D379" s="421"/>
      <c r="E379" s="421"/>
      <c r="F379" s="421"/>
      <c r="G379" s="421"/>
      <c r="H379" s="421"/>
      <c r="I379" s="421"/>
      <c r="J379" s="422"/>
      <c r="K379" s="422"/>
      <c r="L379" s="422"/>
      <c r="M379" s="422"/>
      <c r="N379" s="422"/>
      <c r="O379" s="424"/>
      <c r="P379" s="424"/>
      <c r="Q379" s="424"/>
      <c r="R379" s="424"/>
      <c r="S379" s="424"/>
      <c r="T379" s="424"/>
      <c r="U379" s="424"/>
      <c r="V379" s="424"/>
      <c r="W379" s="425"/>
      <c r="X379" s="425"/>
      <c r="Y379" s="425"/>
    </row>
    <row r="380" spans="2:25" ht="15" customHeight="1">
      <c r="B380" s="421"/>
      <c r="C380" s="421"/>
      <c r="D380" s="421"/>
      <c r="E380" s="421"/>
      <c r="F380" s="421"/>
      <c r="G380" s="421"/>
      <c r="H380" s="421"/>
      <c r="I380" s="421"/>
      <c r="J380" s="422"/>
      <c r="K380" s="422"/>
      <c r="L380" s="422"/>
      <c r="M380" s="422"/>
      <c r="N380" s="422"/>
      <c r="O380" s="424"/>
      <c r="P380" s="424"/>
      <c r="Q380" s="424"/>
      <c r="R380" s="424"/>
      <c r="S380" s="424"/>
      <c r="T380" s="424"/>
      <c r="U380" s="424"/>
      <c r="V380" s="424"/>
      <c r="W380" s="425"/>
      <c r="X380" s="425"/>
      <c r="Y380" s="425"/>
    </row>
    <row r="381" spans="2:25" ht="15" customHeight="1">
      <c r="B381" s="421"/>
      <c r="C381" s="421"/>
      <c r="D381" s="421"/>
      <c r="E381" s="421"/>
      <c r="F381" s="421"/>
      <c r="G381" s="421"/>
      <c r="H381" s="421"/>
      <c r="I381" s="421"/>
      <c r="J381" s="422"/>
      <c r="K381" s="422"/>
      <c r="L381" s="422"/>
      <c r="M381" s="422"/>
      <c r="N381" s="422"/>
      <c r="O381" s="424"/>
      <c r="P381" s="424"/>
      <c r="Q381" s="424"/>
      <c r="R381" s="424"/>
      <c r="S381" s="424"/>
      <c r="T381" s="424"/>
      <c r="U381" s="424"/>
      <c r="V381" s="424"/>
      <c r="W381" s="425"/>
      <c r="X381" s="425"/>
      <c r="Y381" s="425"/>
    </row>
    <row r="382" spans="2:25" ht="15" customHeight="1">
      <c r="B382" s="421"/>
      <c r="C382" s="421"/>
      <c r="D382" s="421"/>
      <c r="E382" s="421"/>
      <c r="F382" s="421"/>
      <c r="G382" s="421"/>
      <c r="H382" s="421"/>
      <c r="I382" s="421"/>
      <c r="J382" s="422"/>
      <c r="K382" s="422"/>
      <c r="L382" s="422"/>
      <c r="M382" s="422"/>
      <c r="N382" s="422"/>
      <c r="O382" s="424"/>
      <c r="P382" s="424"/>
      <c r="Q382" s="424"/>
      <c r="R382" s="424"/>
      <c r="S382" s="424"/>
      <c r="T382" s="424"/>
      <c r="U382" s="424"/>
      <c r="V382" s="424"/>
      <c r="W382" s="425"/>
      <c r="X382" s="425"/>
      <c r="Y382" s="425"/>
    </row>
    <row r="383" spans="2:25" ht="15" customHeight="1">
      <c r="B383" s="421"/>
      <c r="C383" s="421"/>
      <c r="D383" s="421"/>
      <c r="E383" s="421"/>
      <c r="F383" s="421"/>
      <c r="G383" s="421"/>
      <c r="H383" s="421"/>
      <c r="I383" s="421"/>
      <c r="J383" s="422"/>
      <c r="K383" s="422"/>
      <c r="L383" s="422"/>
      <c r="M383" s="422"/>
      <c r="N383" s="422"/>
      <c r="O383" s="424"/>
      <c r="P383" s="424"/>
      <c r="Q383" s="424"/>
      <c r="R383" s="424"/>
      <c r="S383" s="424"/>
      <c r="T383" s="424"/>
      <c r="U383" s="424"/>
      <c r="V383" s="424"/>
      <c r="W383" s="425"/>
      <c r="X383" s="425"/>
      <c r="Y383" s="425"/>
    </row>
    <row r="384" spans="2:25" ht="15" customHeight="1">
      <c r="B384" s="421"/>
      <c r="C384" s="421"/>
      <c r="D384" s="421"/>
      <c r="E384" s="421"/>
      <c r="F384" s="421"/>
      <c r="G384" s="421"/>
      <c r="H384" s="421"/>
      <c r="I384" s="421"/>
      <c r="J384" s="422"/>
      <c r="K384" s="422"/>
      <c r="L384" s="422"/>
      <c r="M384" s="422"/>
      <c r="N384" s="422"/>
      <c r="O384" s="424"/>
      <c r="P384" s="424"/>
      <c r="Q384" s="424"/>
      <c r="R384" s="424"/>
      <c r="S384" s="424"/>
      <c r="T384" s="424"/>
      <c r="U384" s="424"/>
      <c r="V384" s="424"/>
      <c r="W384" s="425"/>
      <c r="X384" s="425"/>
      <c r="Y384" s="425"/>
    </row>
    <row r="385" spans="2:25" ht="15" customHeight="1">
      <c r="B385" s="421"/>
      <c r="C385" s="421"/>
      <c r="D385" s="421"/>
      <c r="E385" s="421"/>
      <c r="F385" s="421"/>
      <c r="G385" s="421"/>
      <c r="H385" s="421"/>
      <c r="I385" s="421"/>
      <c r="J385" s="422"/>
      <c r="K385" s="422"/>
      <c r="L385" s="422"/>
      <c r="M385" s="422"/>
      <c r="N385" s="422"/>
      <c r="O385" s="424"/>
      <c r="P385" s="424"/>
      <c r="Q385" s="424"/>
      <c r="R385" s="424"/>
      <c r="S385" s="424"/>
      <c r="T385" s="424"/>
      <c r="U385" s="424"/>
      <c r="V385" s="424"/>
      <c r="W385" s="425"/>
      <c r="X385" s="425"/>
      <c r="Y385" s="425"/>
    </row>
    <row r="386" spans="2:25" ht="15" customHeight="1">
      <c r="B386" s="421"/>
      <c r="C386" s="421"/>
      <c r="D386" s="421"/>
      <c r="E386" s="421"/>
      <c r="F386" s="421"/>
      <c r="G386" s="421"/>
      <c r="H386" s="421"/>
      <c r="I386" s="421"/>
      <c r="J386" s="422"/>
      <c r="K386" s="422"/>
      <c r="L386" s="422"/>
      <c r="M386" s="422"/>
      <c r="N386" s="422"/>
      <c r="O386" s="424"/>
      <c r="P386" s="424"/>
      <c r="Q386" s="424"/>
      <c r="R386" s="424"/>
      <c r="S386" s="424"/>
      <c r="T386" s="424"/>
      <c r="U386" s="424"/>
      <c r="V386" s="424"/>
      <c r="W386" s="425"/>
      <c r="X386" s="425"/>
      <c r="Y386" s="425"/>
    </row>
    <row r="387" spans="2:25" ht="15" customHeight="1">
      <c r="B387" s="421"/>
      <c r="C387" s="421"/>
      <c r="D387" s="421"/>
      <c r="E387" s="421"/>
      <c r="F387" s="421"/>
      <c r="G387" s="421"/>
      <c r="H387" s="421"/>
      <c r="I387" s="421"/>
      <c r="J387" s="422"/>
      <c r="K387" s="422"/>
      <c r="L387" s="422"/>
      <c r="M387" s="422"/>
      <c r="N387" s="422"/>
      <c r="O387" s="424"/>
      <c r="P387" s="424"/>
      <c r="Q387" s="424"/>
      <c r="R387" s="424"/>
      <c r="S387" s="424"/>
      <c r="T387" s="424"/>
      <c r="U387" s="424"/>
      <c r="V387" s="424"/>
      <c r="W387" s="425"/>
      <c r="X387" s="425"/>
      <c r="Y387" s="425"/>
    </row>
    <row r="388" spans="2:25" ht="15" customHeight="1">
      <c r="B388" s="421"/>
      <c r="C388" s="421"/>
      <c r="D388" s="421"/>
      <c r="E388" s="421"/>
      <c r="F388" s="421"/>
      <c r="G388" s="421"/>
      <c r="H388" s="421"/>
      <c r="I388" s="421"/>
      <c r="J388" s="422"/>
      <c r="K388" s="422"/>
      <c r="L388" s="422"/>
      <c r="M388" s="422"/>
      <c r="N388" s="422"/>
      <c r="O388" s="424"/>
      <c r="P388" s="424"/>
      <c r="Q388" s="424"/>
      <c r="R388" s="424"/>
      <c r="S388" s="424"/>
      <c r="T388" s="424"/>
      <c r="U388" s="424"/>
      <c r="V388" s="424"/>
      <c r="W388" s="425"/>
      <c r="X388" s="425"/>
      <c r="Y388" s="425"/>
    </row>
    <row r="389" spans="2:25" ht="15" customHeight="1">
      <c r="B389" s="421"/>
      <c r="C389" s="421"/>
      <c r="D389" s="421"/>
      <c r="E389" s="421"/>
      <c r="F389" s="421"/>
      <c r="G389" s="421"/>
      <c r="H389" s="421"/>
      <c r="I389" s="421"/>
      <c r="J389" s="422"/>
      <c r="K389" s="422"/>
      <c r="L389" s="422"/>
      <c r="M389" s="422"/>
      <c r="N389" s="422"/>
      <c r="O389" s="424"/>
      <c r="P389" s="424"/>
      <c r="Q389" s="424"/>
      <c r="R389" s="424"/>
      <c r="S389" s="424"/>
      <c r="T389" s="424"/>
      <c r="U389" s="424"/>
      <c r="V389" s="424"/>
      <c r="W389" s="425"/>
      <c r="X389" s="425"/>
      <c r="Y389" s="425"/>
    </row>
    <row r="390" spans="2:25" ht="15" customHeight="1">
      <c r="B390" s="421"/>
      <c r="C390" s="421"/>
      <c r="D390" s="421"/>
      <c r="E390" s="421"/>
      <c r="F390" s="421"/>
      <c r="G390" s="421"/>
      <c r="H390" s="421"/>
      <c r="I390" s="421"/>
      <c r="J390" s="422"/>
      <c r="K390" s="422"/>
      <c r="L390" s="422"/>
      <c r="M390" s="422"/>
      <c r="N390" s="422"/>
      <c r="O390" s="424"/>
      <c r="P390" s="424"/>
      <c r="Q390" s="424"/>
      <c r="R390" s="424"/>
      <c r="S390" s="424"/>
      <c r="T390" s="424"/>
      <c r="U390" s="424"/>
      <c r="V390" s="424"/>
      <c r="W390" s="425"/>
      <c r="X390" s="425"/>
      <c r="Y390" s="425"/>
    </row>
    <row r="391" spans="2:25" ht="15" customHeight="1">
      <c r="B391" s="421"/>
      <c r="C391" s="421"/>
      <c r="D391" s="421"/>
      <c r="E391" s="421"/>
      <c r="F391" s="421"/>
      <c r="G391" s="421"/>
      <c r="H391" s="421"/>
      <c r="I391" s="421"/>
      <c r="J391" s="422"/>
      <c r="K391" s="422"/>
      <c r="L391" s="422"/>
      <c r="M391" s="422"/>
      <c r="N391" s="422"/>
      <c r="O391" s="424"/>
      <c r="P391" s="424"/>
      <c r="Q391" s="424"/>
      <c r="R391" s="424"/>
      <c r="S391" s="424"/>
      <c r="T391" s="424"/>
      <c r="U391" s="424"/>
      <c r="V391" s="424"/>
      <c r="W391" s="425"/>
      <c r="X391" s="425"/>
      <c r="Y391" s="425"/>
    </row>
    <row r="392" spans="2:25" ht="15" customHeight="1">
      <c r="B392" s="421"/>
      <c r="C392" s="421"/>
      <c r="D392" s="421"/>
      <c r="E392" s="421"/>
      <c r="F392" s="421"/>
      <c r="G392" s="421"/>
      <c r="H392" s="421"/>
      <c r="I392" s="421"/>
      <c r="J392" s="422"/>
      <c r="K392" s="422"/>
      <c r="L392" s="422"/>
      <c r="M392" s="422"/>
      <c r="N392" s="422"/>
      <c r="O392" s="424"/>
      <c r="P392" s="424"/>
      <c r="Q392" s="424"/>
      <c r="R392" s="424"/>
      <c r="S392" s="424"/>
      <c r="T392" s="424"/>
      <c r="U392" s="424"/>
      <c r="V392" s="424"/>
      <c r="W392" s="425"/>
      <c r="X392" s="425"/>
      <c r="Y392" s="425"/>
    </row>
    <row r="393" spans="2:25" ht="15" customHeight="1">
      <c r="B393" s="421"/>
      <c r="C393" s="421"/>
      <c r="D393" s="421"/>
      <c r="E393" s="421"/>
      <c r="F393" s="421"/>
      <c r="G393" s="421"/>
      <c r="H393" s="421"/>
      <c r="I393" s="421"/>
      <c r="J393" s="422"/>
      <c r="K393" s="422"/>
      <c r="L393" s="422"/>
      <c r="M393" s="422"/>
      <c r="N393" s="422"/>
      <c r="O393" s="424"/>
      <c r="P393" s="424"/>
      <c r="Q393" s="424"/>
      <c r="R393" s="424"/>
      <c r="S393" s="424"/>
      <c r="T393" s="424"/>
      <c r="U393" s="424"/>
      <c r="V393" s="424"/>
      <c r="W393" s="425"/>
      <c r="X393" s="425"/>
      <c r="Y393" s="425"/>
    </row>
    <row r="394" spans="2:25" ht="15" customHeight="1">
      <c r="B394" s="421"/>
      <c r="C394" s="421"/>
      <c r="D394" s="421"/>
      <c r="E394" s="421"/>
      <c r="F394" s="421"/>
      <c r="G394" s="421"/>
      <c r="H394" s="421"/>
      <c r="I394" s="421"/>
      <c r="J394" s="422"/>
      <c r="K394" s="422"/>
      <c r="L394" s="422"/>
      <c r="M394" s="422"/>
      <c r="N394" s="422"/>
      <c r="O394" s="424"/>
      <c r="P394" s="424"/>
      <c r="Q394" s="424"/>
      <c r="R394" s="424"/>
      <c r="S394" s="424"/>
      <c r="T394" s="424"/>
      <c r="U394" s="424"/>
      <c r="V394" s="424"/>
      <c r="W394" s="425"/>
      <c r="X394" s="425"/>
      <c r="Y394" s="425"/>
    </row>
    <row r="395" spans="2:25" ht="15" customHeight="1">
      <c r="B395" s="421"/>
      <c r="C395" s="421"/>
      <c r="D395" s="421"/>
      <c r="E395" s="421"/>
      <c r="F395" s="421"/>
      <c r="G395" s="421"/>
      <c r="H395" s="421"/>
      <c r="I395" s="421"/>
      <c r="J395" s="422"/>
      <c r="K395" s="422"/>
      <c r="L395" s="422"/>
      <c r="M395" s="422"/>
      <c r="N395" s="422"/>
      <c r="O395" s="424"/>
      <c r="P395" s="424"/>
      <c r="Q395" s="424"/>
      <c r="R395" s="424"/>
      <c r="S395" s="424"/>
      <c r="T395" s="424"/>
      <c r="U395" s="424"/>
      <c r="V395" s="424"/>
      <c r="W395" s="425"/>
      <c r="X395" s="425"/>
      <c r="Y395" s="425"/>
    </row>
    <row r="396" spans="2:25" ht="15" customHeight="1">
      <c r="B396" s="421"/>
      <c r="C396" s="421"/>
      <c r="D396" s="421"/>
      <c r="E396" s="421"/>
      <c r="F396" s="421"/>
      <c r="G396" s="421"/>
      <c r="H396" s="421"/>
      <c r="I396" s="421"/>
      <c r="J396" s="422"/>
      <c r="K396" s="422"/>
      <c r="L396" s="422"/>
      <c r="M396" s="422"/>
      <c r="N396" s="422"/>
      <c r="O396" s="424"/>
      <c r="P396" s="424"/>
      <c r="Q396" s="424"/>
      <c r="R396" s="424"/>
      <c r="S396" s="424"/>
      <c r="T396" s="424"/>
      <c r="U396" s="424"/>
      <c r="V396" s="424"/>
      <c r="W396" s="425"/>
      <c r="X396" s="425"/>
      <c r="Y396" s="425"/>
    </row>
    <row r="397" spans="2:25" ht="15" customHeight="1">
      <c r="B397" s="421"/>
      <c r="C397" s="421"/>
      <c r="D397" s="421"/>
      <c r="E397" s="421"/>
      <c r="F397" s="421"/>
      <c r="G397" s="421"/>
      <c r="H397" s="421"/>
      <c r="I397" s="421"/>
      <c r="J397" s="422"/>
      <c r="K397" s="422"/>
      <c r="L397" s="422"/>
      <c r="M397" s="422"/>
      <c r="N397" s="422"/>
      <c r="O397" s="424"/>
      <c r="P397" s="424"/>
      <c r="Q397" s="424"/>
      <c r="R397" s="424"/>
      <c r="S397" s="424"/>
      <c r="T397" s="424"/>
      <c r="U397" s="424"/>
      <c r="V397" s="424"/>
      <c r="W397" s="425"/>
      <c r="X397" s="425"/>
      <c r="Y397" s="425"/>
    </row>
    <row r="398" spans="2:25" ht="15" customHeight="1">
      <c r="B398" s="421"/>
      <c r="C398" s="421"/>
      <c r="D398" s="421"/>
      <c r="E398" s="421"/>
      <c r="F398" s="421"/>
      <c r="G398" s="421"/>
      <c r="H398" s="421"/>
      <c r="I398" s="421"/>
      <c r="J398" s="422"/>
      <c r="K398" s="422"/>
      <c r="L398" s="422"/>
      <c r="M398" s="422"/>
      <c r="N398" s="422"/>
      <c r="O398" s="424"/>
      <c r="P398" s="424"/>
      <c r="Q398" s="424"/>
      <c r="R398" s="424"/>
      <c r="S398" s="424"/>
      <c r="T398" s="424"/>
      <c r="U398" s="424"/>
      <c r="V398" s="424"/>
      <c r="W398" s="425"/>
      <c r="X398" s="425"/>
      <c r="Y398" s="425"/>
    </row>
    <row r="399" spans="2:25" ht="15" customHeight="1">
      <c r="B399" s="421"/>
      <c r="C399" s="421"/>
      <c r="D399" s="421"/>
      <c r="E399" s="421"/>
      <c r="F399" s="421"/>
      <c r="G399" s="421"/>
      <c r="H399" s="421"/>
      <c r="I399" s="421"/>
      <c r="J399" s="422"/>
      <c r="K399" s="422"/>
      <c r="L399" s="422"/>
      <c r="M399" s="422"/>
      <c r="N399" s="422"/>
      <c r="O399" s="424"/>
      <c r="P399" s="424"/>
      <c r="Q399" s="424"/>
      <c r="R399" s="424"/>
      <c r="S399" s="424"/>
      <c r="T399" s="424"/>
      <c r="U399" s="424"/>
      <c r="V399" s="424"/>
      <c r="W399" s="425"/>
      <c r="X399" s="425"/>
      <c r="Y399" s="425"/>
    </row>
    <row r="400" spans="2:25" ht="15" customHeight="1">
      <c r="B400" s="421"/>
      <c r="C400" s="421"/>
      <c r="D400" s="421"/>
      <c r="E400" s="421"/>
      <c r="F400" s="421"/>
      <c r="G400" s="421"/>
      <c r="H400" s="421"/>
      <c r="I400" s="421"/>
      <c r="J400" s="422"/>
      <c r="K400" s="422"/>
      <c r="L400" s="422"/>
      <c r="M400" s="422"/>
      <c r="N400" s="422"/>
      <c r="O400" s="424"/>
      <c r="P400" s="424"/>
      <c r="Q400" s="424"/>
      <c r="R400" s="424"/>
      <c r="S400" s="424"/>
      <c r="T400" s="424"/>
      <c r="U400" s="424"/>
      <c r="V400" s="424"/>
      <c r="W400" s="425"/>
      <c r="X400" s="425"/>
      <c r="Y400" s="425"/>
    </row>
    <row r="401" spans="2:25" ht="15" customHeight="1">
      <c r="B401" s="421"/>
      <c r="C401" s="421"/>
      <c r="D401" s="421"/>
      <c r="E401" s="421"/>
      <c r="F401" s="421"/>
      <c r="G401" s="421"/>
      <c r="H401" s="421"/>
      <c r="I401" s="421"/>
      <c r="J401" s="422"/>
      <c r="K401" s="422"/>
      <c r="L401" s="422"/>
      <c r="M401" s="422"/>
      <c r="N401" s="422"/>
      <c r="O401" s="424"/>
      <c r="P401" s="424"/>
      <c r="Q401" s="424"/>
      <c r="R401" s="424"/>
      <c r="S401" s="424"/>
      <c r="T401" s="424"/>
      <c r="U401" s="424"/>
      <c r="V401" s="424"/>
      <c r="W401" s="425"/>
      <c r="X401" s="425"/>
      <c r="Y401" s="425"/>
    </row>
    <row r="402" spans="2:25" ht="15" customHeight="1">
      <c r="B402" s="421"/>
      <c r="C402" s="421"/>
      <c r="D402" s="421"/>
      <c r="E402" s="421"/>
      <c r="F402" s="421"/>
      <c r="G402" s="421"/>
      <c r="H402" s="421"/>
      <c r="I402" s="421"/>
      <c r="J402" s="422"/>
      <c r="K402" s="422"/>
      <c r="L402" s="422"/>
      <c r="M402" s="422"/>
      <c r="N402" s="422"/>
      <c r="O402" s="424"/>
      <c r="P402" s="424"/>
      <c r="Q402" s="424"/>
      <c r="R402" s="424"/>
      <c r="S402" s="424"/>
      <c r="T402" s="424"/>
      <c r="U402" s="424"/>
      <c r="V402" s="424"/>
      <c r="W402" s="425"/>
      <c r="X402" s="425"/>
      <c r="Y402" s="425"/>
    </row>
    <row r="403" spans="2:25" ht="15" customHeight="1">
      <c r="B403" s="421"/>
      <c r="C403" s="421"/>
      <c r="D403" s="421"/>
      <c r="E403" s="421"/>
      <c r="F403" s="421"/>
      <c r="G403" s="421"/>
      <c r="H403" s="421"/>
      <c r="I403" s="421"/>
      <c r="J403" s="422"/>
      <c r="K403" s="422"/>
      <c r="L403" s="422"/>
      <c r="M403" s="422"/>
      <c r="N403" s="422"/>
      <c r="O403" s="424"/>
      <c r="P403" s="424"/>
      <c r="Q403" s="424"/>
      <c r="R403" s="424"/>
      <c r="S403" s="424"/>
      <c r="T403" s="424"/>
      <c r="U403" s="424"/>
      <c r="V403" s="424"/>
      <c r="W403" s="425"/>
      <c r="X403" s="425"/>
      <c r="Y403" s="425"/>
    </row>
    <row r="404" spans="2:25" ht="15" customHeight="1">
      <c r="B404" s="421"/>
      <c r="C404" s="421"/>
      <c r="D404" s="421"/>
      <c r="E404" s="421"/>
      <c r="F404" s="421"/>
      <c r="G404" s="421"/>
      <c r="H404" s="421"/>
      <c r="I404" s="421"/>
      <c r="J404" s="422"/>
      <c r="K404" s="422"/>
      <c r="L404" s="422"/>
      <c r="M404" s="422"/>
      <c r="N404" s="422"/>
      <c r="O404" s="424"/>
      <c r="P404" s="424"/>
      <c r="Q404" s="424"/>
      <c r="R404" s="424"/>
      <c r="S404" s="424"/>
      <c r="T404" s="424"/>
      <c r="U404" s="424"/>
      <c r="V404" s="424"/>
      <c r="W404" s="425"/>
      <c r="X404" s="425"/>
      <c r="Y404" s="425"/>
    </row>
    <row r="405" spans="2:25" ht="15" customHeight="1">
      <c r="B405" s="421"/>
      <c r="C405" s="421"/>
      <c r="D405" s="421"/>
      <c r="E405" s="421"/>
      <c r="F405" s="421"/>
      <c r="G405" s="421"/>
      <c r="H405" s="421"/>
      <c r="I405" s="421"/>
      <c r="J405" s="422"/>
      <c r="K405" s="422"/>
      <c r="L405" s="422"/>
      <c r="M405" s="422"/>
      <c r="N405" s="422"/>
      <c r="O405" s="424"/>
      <c r="P405" s="424"/>
      <c r="Q405" s="424"/>
      <c r="R405" s="424"/>
      <c r="S405" s="424"/>
      <c r="T405" s="424"/>
      <c r="U405" s="424"/>
      <c r="V405" s="424"/>
      <c r="W405" s="425"/>
      <c r="X405" s="425"/>
      <c r="Y405" s="425"/>
    </row>
    <row r="406" spans="2:25" ht="15" customHeight="1">
      <c r="B406" s="421"/>
      <c r="C406" s="421"/>
      <c r="D406" s="421"/>
      <c r="E406" s="421"/>
      <c r="F406" s="421"/>
      <c r="G406" s="421"/>
      <c r="H406" s="421"/>
      <c r="I406" s="421"/>
      <c r="J406" s="422"/>
      <c r="K406" s="422"/>
      <c r="L406" s="422"/>
      <c r="M406" s="422"/>
      <c r="N406" s="422"/>
      <c r="O406" s="424"/>
      <c r="P406" s="424"/>
      <c r="Q406" s="424"/>
      <c r="R406" s="424"/>
      <c r="S406" s="424"/>
      <c r="T406" s="424"/>
      <c r="U406" s="424"/>
      <c r="V406" s="424"/>
      <c r="W406" s="425"/>
      <c r="X406" s="425"/>
      <c r="Y406" s="425"/>
    </row>
    <row r="407" spans="2:25" ht="15" customHeight="1">
      <c r="B407" s="421"/>
      <c r="C407" s="421"/>
      <c r="D407" s="421"/>
      <c r="E407" s="421"/>
      <c r="F407" s="421"/>
      <c r="G407" s="421"/>
      <c r="H407" s="421"/>
      <c r="I407" s="421"/>
      <c r="J407" s="422"/>
      <c r="K407" s="422"/>
      <c r="L407" s="422"/>
      <c r="M407" s="422"/>
      <c r="N407" s="422"/>
      <c r="O407" s="424"/>
      <c r="P407" s="424"/>
      <c r="Q407" s="424"/>
      <c r="R407" s="424"/>
      <c r="S407" s="424"/>
      <c r="T407" s="424"/>
      <c r="U407" s="424"/>
      <c r="V407" s="424"/>
      <c r="W407" s="425"/>
      <c r="X407" s="425"/>
      <c r="Y407" s="425"/>
    </row>
    <row r="408" spans="2:25" ht="15" customHeight="1">
      <c r="B408" s="421"/>
      <c r="C408" s="421"/>
      <c r="D408" s="421"/>
      <c r="E408" s="421"/>
      <c r="F408" s="421"/>
      <c r="G408" s="421"/>
      <c r="H408" s="421"/>
      <c r="I408" s="421"/>
      <c r="J408" s="422"/>
      <c r="K408" s="422"/>
      <c r="L408" s="422"/>
      <c r="M408" s="422"/>
      <c r="N408" s="422"/>
      <c r="O408" s="424"/>
      <c r="P408" s="424"/>
      <c r="Q408" s="424"/>
      <c r="R408" s="424"/>
      <c r="S408" s="424"/>
      <c r="T408" s="424"/>
      <c r="U408" s="424"/>
      <c r="V408" s="424"/>
      <c r="W408" s="425"/>
      <c r="X408" s="425"/>
      <c r="Y408" s="425"/>
    </row>
    <row r="409" spans="2:25" ht="15" customHeight="1">
      <c r="B409" s="421"/>
      <c r="C409" s="421"/>
      <c r="D409" s="421"/>
      <c r="E409" s="421"/>
      <c r="F409" s="421"/>
      <c r="G409" s="421"/>
      <c r="H409" s="421"/>
      <c r="I409" s="421"/>
      <c r="J409" s="422"/>
      <c r="K409" s="422"/>
      <c r="L409" s="422"/>
      <c r="M409" s="422"/>
      <c r="N409" s="422"/>
      <c r="O409" s="424"/>
      <c r="P409" s="424"/>
      <c r="Q409" s="424"/>
      <c r="R409" s="424"/>
      <c r="S409" s="424"/>
      <c r="T409" s="424"/>
      <c r="U409" s="424"/>
      <c r="V409" s="424"/>
      <c r="W409" s="425"/>
      <c r="X409" s="425"/>
      <c r="Y409" s="425"/>
    </row>
    <row r="410" spans="2:25" ht="15" customHeight="1">
      <c r="B410" s="421"/>
      <c r="C410" s="421"/>
      <c r="D410" s="421"/>
      <c r="E410" s="421"/>
      <c r="F410" s="421"/>
      <c r="G410" s="421"/>
      <c r="H410" s="421"/>
      <c r="I410" s="421"/>
      <c r="J410" s="422"/>
      <c r="K410" s="422"/>
      <c r="L410" s="422"/>
      <c r="M410" s="422"/>
      <c r="N410" s="422"/>
      <c r="O410" s="424"/>
      <c r="P410" s="424"/>
      <c r="Q410" s="424"/>
      <c r="R410" s="424"/>
      <c r="S410" s="424"/>
      <c r="T410" s="424"/>
      <c r="U410" s="424"/>
      <c r="V410" s="424"/>
      <c r="W410" s="425"/>
      <c r="X410" s="425"/>
      <c r="Y410" s="425"/>
    </row>
    <row r="411" spans="2:25" ht="15" customHeight="1">
      <c r="B411" s="421"/>
      <c r="C411" s="421"/>
      <c r="D411" s="421"/>
      <c r="E411" s="421"/>
      <c r="F411" s="421"/>
      <c r="G411" s="421"/>
      <c r="H411" s="421"/>
      <c r="I411" s="421"/>
      <c r="J411" s="422"/>
      <c r="K411" s="422"/>
      <c r="L411" s="422"/>
      <c r="M411" s="422"/>
      <c r="N411" s="422"/>
      <c r="O411" s="424"/>
      <c r="P411" s="424"/>
      <c r="Q411" s="424"/>
      <c r="R411" s="424"/>
      <c r="S411" s="424"/>
      <c r="T411" s="424"/>
      <c r="U411" s="424"/>
      <c r="V411" s="424"/>
      <c r="W411" s="425"/>
      <c r="X411" s="425"/>
      <c r="Y411" s="425"/>
    </row>
    <row r="412" spans="2:25" ht="15" customHeight="1">
      <c r="B412" s="421"/>
      <c r="C412" s="421"/>
      <c r="D412" s="421"/>
      <c r="E412" s="421"/>
      <c r="F412" s="421"/>
      <c r="G412" s="421"/>
      <c r="H412" s="421"/>
      <c r="I412" s="421"/>
      <c r="J412" s="422"/>
      <c r="K412" s="422"/>
      <c r="L412" s="422"/>
      <c r="M412" s="422"/>
      <c r="N412" s="422"/>
      <c r="O412" s="424"/>
      <c r="P412" s="424"/>
      <c r="Q412" s="424"/>
      <c r="R412" s="424"/>
      <c r="S412" s="424"/>
      <c r="T412" s="424"/>
      <c r="U412" s="424"/>
      <c r="V412" s="424"/>
      <c r="W412" s="425"/>
      <c r="X412" s="425"/>
      <c r="Y412" s="425"/>
    </row>
    <row r="413" spans="2:25" ht="15" customHeight="1">
      <c r="B413" s="421"/>
      <c r="C413" s="421"/>
      <c r="D413" s="421"/>
      <c r="E413" s="421"/>
      <c r="F413" s="421"/>
      <c r="G413" s="421"/>
      <c r="H413" s="421"/>
      <c r="I413" s="421"/>
      <c r="J413" s="422"/>
      <c r="K413" s="422"/>
      <c r="L413" s="422"/>
      <c r="M413" s="422"/>
      <c r="N413" s="422"/>
      <c r="O413" s="424"/>
      <c r="P413" s="424"/>
      <c r="Q413" s="424"/>
      <c r="R413" s="424"/>
      <c r="S413" s="424"/>
      <c r="T413" s="424"/>
      <c r="U413" s="424"/>
      <c r="V413" s="424"/>
      <c r="W413" s="425"/>
      <c r="X413" s="425"/>
      <c r="Y413" s="425"/>
    </row>
    <row r="414" spans="2:25" ht="15" customHeight="1">
      <c r="B414" s="421"/>
      <c r="C414" s="421"/>
      <c r="D414" s="421"/>
      <c r="E414" s="421"/>
      <c r="F414" s="421"/>
      <c r="G414" s="421"/>
      <c r="H414" s="421"/>
      <c r="I414" s="421"/>
      <c r="J414" s="422"/>
      <c r="K414" s="422"/>
      <c r="L414" s="422"/>
      <c r="M414" s="422"/>
      <c r="N414" s="422"/>
      <c r="O414" s="424"/>
      <c r="P414" s="424"/>
      <c r="Q414" s="424"/>
      <c r="R414" s="424"/>
      <c r="S414" s="424"/>
      <c r="T414" s="424"/>
      <c r="U414" s="424"/>
      <c r="V414" s="424"/>
      <c r="W414" s="425"/>
      <c r="X414" s="425"/>
      <c r="Y414" s="425"/>
    </row>
    <row r="415" spans="2:25" ht="15" customHeight="1">
      <c r="B415" s="421"/>
      <c r="C415" s="421"/>
      <c r="D415" s="421"/>
      <c r="E415" s="421"/>
      <c r="F415" s="421"/>
      <c r="G415" s="421"/>
      <c r="H415" s="421"/>
      <c r="I415" s="421"/>
      <c r="J415" s="422"/>
      <c r="K415" s="422"/>
      <c r="L415" s="422"/>
      <c r="M415" s="422"/>
      <c r="N415" s="422"/>
      <c r="O415" s="424"/>
      <c r="P415" s="424"/>
      <c r="Q415" s="424"/>
      <c r="R415" s="424"/>
      <c r="S415" s="424"/>
      <c r="T415" s="424"/>
      <c r="U415" s="424"/>
      <c r="V415" s="424"/>
      <c r="W415" s="425"/>
      <c r="X415" s="425"/>
      <c r="Y415" s="425"/>
    </row>
    <row r="416" spans="2:25" ht="15" customHeight="1">
      <c r="B416" s="421"/>
      <c r="C416" s="421"/>
      <c r="D416" s="421"/>
      <c r="E416" s="421"/>
      <c r="F416" s="421"/>
      <c r="G416" s="421"/>
      <c r="H416" s="421"/>
      <c r="I416" s="421"/>
      <c r="J416" s="422"/>
      <c r="K416" s="422"/>
      <c r="L416" s="422"/>
      <c r="M416" s="422"/>
      <c r="N416" s="422"/>
      <c r="O416" s="424"/>
      <c r="P416" s="424"/>
      <c r="Q416" s="424"/>
      <c r="R416" s="424"/>
      <c r="S416" s="424"/>
      <c r="T416" s="424"/>
      <c r="U416" s="424"/>
      <c r="V416" s="424"/>
      <c r="W416" s="425"/>
      <c r="X416" s="425"/>
      <c r="Y416" s="425"/>
    </row>
    <row r="417" spans="2:25" ht="15" customHeight="1">
      <c r="B417" s="421"/>
      <c r="C417" s="421"/>
      <c r="D417" s="421"/>
      <c r="E417" s="421"/>
      <c r="F417" s="421"/>
      <c r="G417" s="421"/>
      <c r="H417" s="421"/>
      <c r="I417" s="421"/>
      <c r="J417" s="422"/>
      <c r="K417" s="422"/>
      <c r="L417" s="422"/>
      <c r="M417" s="422"/>
      <c r="N417" s="422"/>
      <c r="O417" s="424"/>
      <c r="P417" s="424"/>
      <c r="Q417" s="424"/>
      <c r="R417" s="424"/>
      <c r="S417" s="424"/>
      <c r="T417" s="424"/>
      <c r="U417" s="424"/>
      <c r="V417" s="424"/>
      <c r="W417" s="425"/>
      <c r="X417" s="425"/>
      <c r="Y417" s="425"/>
    </row>
    <row r="418" spans="2:25" ht="15" customHeight="1">
      <c r="B418" s="421"/>
      <c r="C418" s="421"/>
      <c r="D418" s="421"/>
      <c r="E418" s="421"/>
      <c r="F418" s="421"/>
      <c r="G418" s="421"/>
      <c r="H418" s="421"/>
      <c r="I418" s="421"/>
      <c r="J418" s="422"/>
      <c r="K418" s="422"/>
      <c r="L418" s="422"/>
      <c r="M418" s="422"/>
      <c r="N418" s="422"/>
      <c r="O418" s="424"/>
      <c r="P418" s="424"/>
      <c r="Q418" s="424"/>
      <c r="R418" s="424"/>
      <c r="S418" s="424"/>
      <c r="T418" s="424"/>
      <c r="U418" s="424"/>
      <c r="V418" s="424"/>
      <c r="W418" s="425"/>
      <c r="X418" s="425"/>
      <c r="Y418" s="425"/>
    </row>
    <row r="419" spans="2:25" ht="15" customHeight="1">
      <c r="B419" s="421"/>
      <c r="C419" s="421"/>
      <c r="D419" s="421"/>
      <c r="E419" s="421"/>
      <c r="F419" s="421"/>
      <c r="G419" s="421"/>
      <c r="H419" s="421"/>
      <c r="I419" s="421"/>
      <c r="J419" s="422"/>
      <c r="K419" s="422"/>
      <c r="L419" s="422"/>
      <c r="M419" s="422"/>
      <c r="N419" s="422"/>
      <c r="O419" s="424"/>
      <c r="P419" s="424"/>
      <c r="Q419" s="424"/>
      <c r="R419" s="424"/>
      <c r="S419" s="424"/>
      <c r="T419" s="424"/>
      <c r="U419" s="424"/>
      <c r="V419" s="424"/>
      <c r="W419" s="425"/>
      <c r="X419" s="425"/>
      <c r="Y419" s="425"/>
    </row>
    <row r="420" spans="2:25" ht="15" customHeight="1">
      <c r="B420" s="421"/>
      <c r="C420" s="421"/>
      <c r="D420" s="421"/>
      <c r="E420" s="421"/>
      <c r="F420" s="421"/>
      <c r="G420" s="421"/>
      <c r="H420" s="421"/>
      <c r="I420" s="421"/>
      <c r="J420" s="422"/>
      <c r="K420" s="422"/>
      <c r="L420" s="422"/>
      <c r="M420" s="422"/>
      <c r="N420" s="422"/>
      <c r="O420" s="424"/>
      <c r="P420" s="424"/>
      <c r="Q420" s="424"/>
      <c r="R420" s="424"/>
      <c r="S420" s="424"/>
      <c r="T420" s="424"/>
      <c r="U420" s="424"/>
      <c r="V420" s="424"/>
      <c r="W420" s="425"/>
      <c r="X420" s="425"/>
      <c r="Y420" s="425"/>
    </row>
    <row r="421" spans="2:25" ht="15" customHeight="1">
      <c r="B421" s="421"/>
      <c r="C421" s="421"/>
      <c r="D421" s="421"/>
      <c r="E421" s="421"/>
      <c r="F421" s="421"/>
      <c r="G421" s="421"/>
      <c r="H421" s="421"/>
      <c r="I421" s="421"/>
      <c r="J421" s="422"/>
      <c r="K421" s="422"/>
      <c r="L421" s="422"/>
      <c r="M421" s="422"/>
      <c r="N421" s="422"/>
      <c r="O421" s="424"/>
      <c r="P421" s="424"/>
      <c r="Q421" s="424"/>
      <c r="R421" s="424"/>
      <c r="S421" s="424"/>
      <c r="T421" s="424"/>
      <c r="U421" s="424"/>
      <c r="V421" s="424"/>
      <c r="W421" s="425"/>
      <c r="X421" s="425"/>
      <c r="Y421" s="425"/>
    </row>
    <row r="422" spans="2:25" ht="15" customHeight="1">
      <c r="B422" s="421"/>
      <c r="C422" s="421"/>
      <c r="D422" s="421"/>
      <c r="E422" s="421"/>
      <c r="F422" s="421"/>
      <c r="G422" s="421"/>
      <c r="H422" s="421"/>
      <c r="I422" s="421"/>
      <c r="J422" s="422"/>
      <c r="K422" s="422"/>
      <c r="L422" s="422"/>
      <c r="M422" s="422"/>
      <c r="N422" s="422"/>
      <c r="O422" s="424"/>
      <c r="P422" s="424"/>
      <c r="Q422" s="424"/>
      <c r="R422" s="424"/>
      <c r="S422" s="424"/>
      <c r="T422" s="424"/>
      <c r="U422" s="424"/>
      <c r="V422" s="424"/>
      <c r="W422" s="425"/>
      <c r="X422" s="425"/>
      <c r="Y422" s="425"/>
    </row>
    <row r="423" spans="2:25" ht="15" customHeight="1">
      <c r="B423" s="421"/>
      <c r="C423" s="421"/>
      <c r="D423" s="421"/>
      <c r="E423" s="421"/>
      <c r="F423" s="421"/>
      <c r="G423" s="421"/>
      <c r="H423" s="421"/>
      <c r="I423" s="421"/>
      <c r="J423" s="422"/>
      <c r="K423" s="422"/>
      <c r="L423" s="422"/>
      <c r="M423" s="422"/>
      <c r="N423" s="422"/>
      <c r="O423" s="424"/>
      <c r="P423" s="424"/>
      <c r="Q423" s="424"/>
      <c r="R423" s="424"/>
      <c r="S423" s="424"/>
      <c r="T423" s="424"/>
      <c r="U423" s="424"/>
      <c r="V423" s="424"/>
      <c r="W423" s="425"/>
      <c r="X423" s="425"/>
      <c r="Y423" s="425"/>
    </row>
    <row r="424" spans="2:25" ht="15" customHeight="1">
      <c r="B424" s="421"/>
      <c r="C424" s="421"/>
      <c r="D424" s="421"/>
      <c r="E424" s="421"/>
      <c r="F424" s="421"/>
      <c r="G424" s="421"/>
      <c r="H424" s="421"/>
      <c r="I424" s="421"/>
      <c r="J424" s="422"/>
      <c r="K424" s="422"/>
      <c r="L424" s="422"/>
      <c r="M424" s="422"/>
      <c r="N424" s="422"/>
      <c r="O424" s="424"/>
      <c r="P424" s="424"/>
      <c r="Q424" s="424"/>
      <c r="R424" s="424"/>
      <c r="S424" s="424"/>
      <c r="T424" s="424"/>
      <c r="U424" s="424"/>
      <c r="V424" s="424"/>
      <c r="W424" s="425"/>
      <c r="X424" s="425"/>
      <c r="Y424" s="425"/>
    </row>
    <row r="425" spans="2:25" ht="15" customHeight="1">
      <c r="B425" s="421"/>
      <c r="C425" s="421"/>
      <c r="D425" s="421"/>
      <c r="E425" s="421"/>
      <c r="F425" s="421"/>
      <c r="G425" s="421"/>
      <c r="H425" s="421"/>
      <c r="I425" s="421"/>
      <c r="J425" s="422"/>
      <c r="K425" s="422"/>
      <c r="L425" s="422"/>
      <c r="M425" s="422"/>
      <c r="N425" s="422"/>
      <c r="O425" s="424"/>
      <c r="P425" s="424"/>
      <c r="Q425" s="424"/>
      <c r="R425" s="424"/>
      <c r="S425" s="424"/>
      <c r="T425" s="424"/>
      <c r="U425" s="424"/>
      <c r="V425" s="424"/>
      <c r="W425" s="425"/>
      <c r="X425" s="425"/>
      <c r="Y425" s="425"/>
    </row>
    <row r="426" spans="2:25" ht="15" customHeight="1">
      <c r="B426" s="421"/>
      <c r="C426" s="421"/>
      <c r="D426" s="421"/>
      <c r="E426" s="421"/>
      <c r="F426" s="421"/>
      <c r="G426" s="421"/>
      <c r="H426" s="421"/>
      <c r="I426" s="421"/>
      <c r="J426" s="422"/>
      <c r="K426" s="422"/>
      <c r="L426" s="422"/>
      <c r="M426" s="422"/>
      <c r="N426" s="422"/>
      <c r="O426" s="424"/>
      <c r="P426" s="424"/>
      <c r="Q426" s="424"/>
      <c r="R426" s="424"/>
      <c r="S426" s="424"/>
      <c r="T426" s="424"/>
      <c r="U426" s="424"/>
      <c r="V426" s="424"/>
      <c r="W426" s="425"/>
      <c r="X426" s="425"/>
      <c r="Y426" s="425"/>
    </row>
    <row r="427" spans="2:25" ht="15" customHeight="1">
      <c r="B427" s="421"/>
      <c r="C427" s="421"/>
      <c r="D427" s="421"/>
      <c r="E427" s="421"/>
      <c r="F427" s="421"/>
      <c r="G427" s="421"/>
      <c r="H427" s="421"/>
      <c r="I427" s="421"/>
      <c r="J427" s="422"/>
      <c r="K427" s="422"/>
      <c r="L427" s="422"/>
      <c r="M427" s="422"/>
      <c r="N427" s="422"/>
      <c r="O427" s="424"/>
      <c r="P427" s="424"/>
      <c r="Q427" s="424"/>
      <c r="R427" s="424"/>
      <c r="S427" s="424"/>
      <c r="T427" s="424"/>
      <c r="U427" s="424"/>
      <c r="V427" s="424"/>
      <c r="W427" s="425"/>
      <c r="X427" s="425"/>
      <c r="Y427" s="425"/>
    </row>
    <row r="428" spans="2:25" ht="15" customHeight="1">
      <c r="B428" s="421"/>
      <c r="C428" s="421"/>
      <c r="D428" s="421"/>
      <c r="E428" s="421"/>
      <c r="F428" s="421"/>
      <c r="G428" s="421"/>
      <c r="H428" s="421"/>
      <c r="I428" s="421"/>
      <c r="J428" s="422"/>
      <c r="K428" s="422"/>
      <c r="L428" s="422"/>
      <c r="M428" s="422"/>
      <c r="N428" s="422"/>
      <c r="O428" s="424"/>
      <c r="P428" s="424"/>
      <c r="Q428" s="424"/>
      <c r="R428" s="424"/>
      <c r="S428" s="424"/>
      <c r="T428" s="424"/>
      <c r="U428" s="424"/>
      <c r="V428" s="424"/>
      <c r="W428" s="425"/>
      <c r="X428" s="425"/>
      <c r="Y428" s="425"/>
    </row>
    <row r="429" spans="2:25" ht="15" customHeight="1">
      <c r="B429" s="421"/>
      <c r="C429" s="421"/>
      <c r="D429" s="421"/>
      <c r="E429" s="421"/>
      <c r="F429" s="421"/>
      <c r="G429" s="421"/>
      <c r="H429" s="421"/>
      <c r="I429" s="421"/>
      <c r="J429" s="422"/>
      <c r="K429" s="422"/>
      <c r="L429" s="422"/>
      <c r="M429" s="422"/>
      <c r="N429" s="422"/>
      <c r="O429" s="424"/>
      <c r="P429" s="424"/>
      <c r="Q429" s="424"/>
      <c r="R429" s="424"/>
      <c r="S429" s="424"/>
      <c r="T429" s="424"/>
      <c r="U429" s="424"/>
      <c r="V429" s="424"/>
      <c r="W429" s="425"/>
      <c r="X429" s="425"/>
      <c r="Y429" s="425"/>
    </row>
    <row r="430" spans="2:25" ht="15" customHeight="1">
      <c r="B430" s="421"/>
      <c r="C430" s="421"/>
      <c r="D430" s="421"/>
      <c r="E430" s="421"/>
      <c r="F430" s="421"/>
      <c r="G430" s="421"/>
      <c r="H430" s="421"/>
      <c r="I430" s="421"/>
      <c r="J430" s="422"/>
      <c r="K430" s="422"/>
      <c r="L430" s="422"/>
      <c r="M430" s="422"/>
      <c r="N430" s="422"/>
      <c r="O430" s="424"/>
      <c r="P430" s="424"/>
      <c r="Q430" s="424"/>
      <c r="R430" s="424"/>
      <c r="S430" s="424"/>
      <c r="T430" s="424"/>
      <c r="U430" s="424"/>
      <c r="V430" s="424"/>
      <c r="W430" s="425"/>
      <c r="X430" s="425"/>
      <c r="Y430" s="425"/>
    </row>
    <row r="431" spans="2:25" ht="15" customHeight="1">
      <c r="B431" s="421"/>
      <c r="C431" s="421"/>
      <c r="D431" s="421"/>
      <c r="E431" s="421"/>
      <c r="F431" s="421"/>
      <c r="G431" s="421"/>
      <c r="H431" s="421"/>
      <c r="I431" s="421"/>
      <c r="J431" s="422"/>
      <c r="K431" s="422"/>
      <c r="L431" s="422"/>
      <c r="M431" s="422"/>
      <c r="N431" s="422"/>
      <c r="O431" s="424"/>
      <c r="P431" s="424"/>
      <c r="Q431" s="424"/>
      <c r="R431" s="424"/>
      <c r="S431" s="424"/>
      <c r="T431" s="424"/>
      <c r="U431" s="424"/>
      <c r="V431" s="424"/>
      <c r="W431" s="425"/>
      <c r="X431" s="425"/>
      <c r="Y431" s="425"/>
    </row>
    <row r="432" spans="2:25" ht="15" customHeight="1">
      <c r="B432" s="421"/>
      <c r="C432" s="421"/>
      <c r="D432" s="421"/>
      <c r="E432" s="421"/>
      <c r="F432" s="421"/>
      <c r="G432" s="421"/>
      <c r="H432" s="421"/>
      <c r="I432" s="421"/>
      <c r="J432" s="422"/>
      <c r="K432" s="422"/>
      <c r="L432" s="422"/>
      <c r="M432" s="422"/>
      <c r="N432" s="422"/>
      <c r="O432" s="424"/>
      <c r="P432" s="424"/>
      <c r="Q432" s="424"/>
      <c r="R432" s="424"/>
      <c r="S432" s="424"/>
      <c r="T432" s="424"/>
      <c r="U432" s="424"/>
      <c r="V432" s="424"/>
      <c r="W432" s="425"/>
      <c r="X432" s="425"/>
      <c r="Y432" s="425"/>
    </row>
    <row r="433" spans="2:25" ht="15" customHeight="1">
      <c r="B433" s="421"/>
      <c r="C433" s="421"/>
      <c r="D433" s="421"/>
      <c r="E433" s="421"/>
      <c r="F433" s="421"/>
      <c r="G433" s="421"/>
      <c r="H433" s="421"/>
      <c r="I433" s="421"/>
      <c r="J433" s="422"/>
      <c r="K433" s="422"/>
      <c r="L433" s="422"/>
      <c r="M433" s="422"/>
      <c r="N433" s="422"/>
      <c r="O433" s="424"/>
      <c r="P433" s="424"/>
      <c r="Q433" s="424"/>
      <c r="R433" s="424"/>
      <c r="S433" s="424"/>
      <c r="T433" s="424"/>
      <c r="U433" s="424"/>
      <c r="V433" s="424"/>
      <c r="W433" s="425"/>
      <c r="X433" s="425"/>
      <c r="Y433" s="425"/>
    </row>
    <row r="434" spans="2:25" ht="15" customHeight="1">
      <c r="B434" s="421"/>
      <c r="C434" s="421"/>
      <c r="D434" s="421"/>
      <c r="E434" s="421"/>
      <c r="F434" s="421"/>
      <c r="G434" s="421"/>
      <c r="H434" s="421"/>
      <c r="I434" s="421"/>
      <c r="J434" s="422"/>
      <c r="K434" s="422"/>
      <c r="L434" s="422"/>
      <c r="M434" s="422"/>
      <c r="N434" s="422"/>
      <c r="O434" s="424"/>
      <c r="P434" s="424"/>
      <c r="Q434" s="424"/>
      <c r="R434" s="424"/>
      <c r="S434" s="424"/>
      <c r="T434" s="424"/>
      <c r="U434" s="424"/>
      <c r="V434" s="424"/>
      <c r="W434" s="425"/>
      <c r="X434" s="425"/>
      <c r="Y434" s="425"/>
    </row>
    <row r="435" spans="2:25" ht="15" customHeight="1">
      <c r="B435" s="421"/>
      <c r="C435" s="421"/>
      <c r="D435" s="421"/>
      <c r="E435" s="421"/>
      <c r="F435" s="421"/>
      <c r="G435" s="421"/>
      <c r="H435" s="421"/>
      <c r="I435" s="421"/>
      <c r="J435" s="422"/>
      <c r="K435" s="422"/>
      <c r="L435" s="422"/>
      <c r="M435" s="422"/>
      <c r="N435" s="422"/>
      <c r="O435" s="424"/>
      <c r="P435" s="424"/>
      <c r="Q435" s="424"/>
      <c r="R435" s="424"/>
      <c r="S435" s="424"/>
      <c r="T435" s="424"/>
      <c r="U435" s="424"/>
      <c r="V435" s="424"/>
      <c r="W435" s="425"/>
      <c r="X435" s="425"/>
      <c r="Y435" s="425"/>
    </row>
    <row r="436" spans="2:25" ht="15" customHeight="1">
      <c r="B436" s="421"/>
      <c r="C436" s="421"/>
      <c r="D436" s="421"/>
      <c r="E436" s="421"/>
      <c r="F436" s="421"/>
      <c r="G436" s="421"/>
      <c r="H436" s="421"/>
      <c r="I436" s="421"/>
      <c r="J436" s="422"/>
      <c r="K436" s="422"/>
      <c r="L436" s="422"/>
      <c r="M436" s="422"/>
      <c r="N436" s="422"/>
      <c r="O436" s="424"/>
      <c r="P436" s="424"/>
      <c r="Q436" s="424"/>
      <c r="R436" s="424"/>
      <c r="S436" s="424"/>
      <c r="T436" s="424"/>
      <c r="U436" s="424"/>
      <c r="V436" s="424"/>
      <c r="W436" s="425"/>
      <c r="X436" s="425"/>
      <c r="Y436" s="425"/>
    </row>
    <row r="437" spans="2:25">
      <c r="B437" s="421"/>
      <c r="C437" s="421"/>
      <c r="D437" s="421"/>
      <c r="E437" s="421"/>
      <c r="F437" s="421"/>
      <c r="G437" s="421"/>
      <c r="H437" s="421"/>
      <c r="I437" s="421"/>
      <c r="J437" s="422"/>
      <c r="K437" s="422"/>
      <c r="L437" s="422"/>
      <c r="M437" s="422"/>
      <c r="N437" s="422"/>
      <c r="O437" s="424"/>
      <c r="P437" s="424"/>
      <c r="Q437" s="424"/>
      <c r="R437" s="424"/>
      <c r="S437" s="424"/>
      <c r="T437" s="424"/>
      <c r="U437" s="424"/>
      <c r="V437" s="424"/>
      <c r="W437" s="425"/>
      <c r="X437" s="425"/>
      <c r="Y437" s="425"/>
    </row>
    <row r="438" spans="2:25">
      <c r="B438" s="421"/>
      <c r="C438" s="421"/>
      <c r="D438" s="421"/>
      <c r="E438" s="421"/>
      <c r="F438" s="421"/>
      <c r="G438" s="421"/>
      <c r="H438" s="421"/>
      <c r="I438" s="421"/>
      <c r="J438" s="422"/>
      <c r="K438" s="422"/>
      <c r="L438" s="422"/>
      <c r="M438" s="422"/>
      <c r="N438" s="422"/>
      <c r="O438" s="424"/>
      <c r="P438" s="424"/>
      <c r="Q438" s="424"/>
      <c r="R438" s="424"/>
      <c r="S438" s="424"/>
      <c r="T438" s="424"/>
      <c r="U438" s="424"/>
      <c r="V438" s="424"/>
      <c r="W438" s="425"/>
      <c r="X438" s="425"/>
      <c r="Y438" s="425"/>
    </row>
    <row r="439" spans="2:25">
      <c r="B439" s="421"/>
      <c r="C439" s="421"/>
      <c r="D439" s="421"/>
      <c r="E439" s="421"/>
      <c r="F439" s="421"/>
      <c r="G439" s="421"/>
      <c r="H439" s="421"/>
      <c r="I439" s="421"/>
      <c r="J439" s="422"/>
      <c r="K439" s="422"/>
      <c r="L439" s="422"/>
      <c r="M439" s="422"/>
      <c r="N439" s="422"/>
      <c r="O439" s="424"/>
      <c r="P439" s="424"/>
      <c r="Q439" s="424"/>
      <c r="R439" s="424"/>
      <c r="S439" s="424"/>
      <c r="T439" s="424"/>
      <c r="U439" s="424"/>
      <c r="V439" s="424"/>
      <c r="W439" s="425"/>
      <c r="X439" s="425"/>
      <c r="Y439" s="425"/>
    </row>
    <row r="440" spans="2:25">
      <c r="B440" s="421"/>
      <c r="C440" s="421"/>
      <c r="D440" s="421"/>
      <c r="E440" s="421"/>
      <c r="F440" s="421"/>
      <c r="G440" s="421"/>
      <c r="H440" s="421"/>
      <c r="I440" s="421"/>
      <c r="J440" s="422"/>
      <c r="K440" s="422"/>
      <c r="L440" s="422"/>
      <c r="M440" s="422"/>
      <c r="N440" s="422"/>
      <c r="O440" s="424"/>
      <c r="P440" s="424"/>
      <c r="Q440" s="424"/>
      <c r="R440" s="424"/>
      <c r="S440" s="424"/>
      <c r="T440" s="424"/>
      <c r="U440" s="424"/>
      <c r="V440" s="424"/>
      <c r="W440" s="425"/>
      <c r="X440" s="425"/>
      <c r="Y440" s="425"/>
    </row>
    <row r="441" spans="2:25">
      <c r="B441" s="421"/>
      <c r="C441" s="421"/>
      <c r="D441" s="421"/>
      <c r="E441" s="421"/>
      <c r="F441" s="421"/>
      <c r="G441" s="421"/>
      <c r="H441" s="421"/>
      <c r="I441" s="421"/>
      <c r="J441" s="422"/>
      <c r="K441" s="422"/>
      <c r="L441" s="422"/>
      <c r="M441" s="422"/>
      <c r="N441" s="422"/>
      <c r="O441" s="424"/>
      <c r="P441" s="424"/>
      <c r="Q441" s="424"/>
      <c r="R441" s="424"/>
      <c r="S441" s="424"/>
      <c r="T441" s="424"/>
      <c r="U441" s="424"/>
      <c r="V441" s="424"/>
      <c r="W441" s="425"/>
      <c r="X441" s="425"/>
      <c r="Y441" s="425"/>
    </row>
    <row r="442" spans="2:25">
      <c r="B442" s="421"/>
      <c r="C442" s="421"/>
      <c r="D442" s="421"/>
      <c r="E442" s="421"/>
      <c r="F442" s="421"/>
      <c r="G442" s="421"/>
      <c r="H442" s="421"/>
      <c r="I442" s="421"/>
      <c r="J442" s="422"/>
      <c r="K442" s="422"/>
      <c r="L442" s="422"/>
      <c r="M442" s="422"/>
      <c r="N442" s="422"/>
      <c r="O442" s="424"/>
      <c r="P442" s="424"/>
      <c r="Q442" s="424"/>
      <c r="R442" s="424"/>
      <c r="S442" s="424"/>
      <c r="T442" s="424"/>
      <c r="U442" s="424"/>
      <c r="V442" s="424"/>
      <c r="W442" s="425"/>
      <c r="X442" s="425"/>
      <c r="Y442" s="425"/>
    </row>
    <row r="443" spans="2:25">
      <c r="B443" s="421"/>
      <c r="C443" s="421"/>
      <c r="D443" s="421"/>
      <c r="E443" s="421"/>
      <c r="F443" s="421"/>
      <c r="G443" s="421"/>
      <c r="H443" s="421"/>
      <c r="I443" s="421"/>
      <c r="J443" s="422"/>
      <c r="K443" s="422"/>
      <c r="L443" s="422"/>
      <c r="M443" s="422"/>
      <c r="N443" s="422"/>
      <c r="O443" s="424"/>
      <c r="P443" s="424"/>
      <c r="Q443" s="424"/>
      <c r="R443" s="424"/>
      <c r="S443" s="424"/>
      <c r="T443" s="424"/>
      <c r="U443" s="424"/>
      <c r="V443" s="424"/>
      <c r="W443" s="425"/>
      <c r="X443" s="425"/>
      <c r="Y443" s="425"/>
    </row>
    <row r="444" spans="2:25">
      <c r="B444" s="421"/>
      <c r="C444" s="421"/>
      <c r="D444" s="421"/>
      <c r="E444" s="421"/>
      <c r="F444" s="421"/>
      <c r="G444" s="421"/>
      <c r="H444" s="421"/>
      <c r="I444" s="421"/>
      <c r="J444" s="422"/>
      <c r="K444" s="422"/>
      <c r="L444" s="422"/>
      <c r="M444" s="422"/>
      <c r="N444" s="422"/>
      <c r="O444" s="424"/>
      <c r="P444" s="424"/>
      <c r="Q444" s="424"/>
      <c r="R444" s="424"/>
      <c r="S444" s="424"/>
      <c r="T444" s="424"/>
      <c r="U444" s="424"/>
      <c r="V444" s="424"/>
      <c r="W444" s="425"/>
      <c r="X444" s="425"/>
      <c r="Y444" s="425"/>
    </row>
    <row r="445" spans="2:25">
      <c r="B445" s="421"/>
      <c r="C445" s="421"/>
      <c r="D445" s="421"/>
      <c r="E445" s="421"/>
      <c r="F445" s="421"/>
      <c r="G445" s="421"/>
      <c r="H445" s="421"/>
      <c r="I445" s="421"/>
      <c r="J445" s="422"/>
      <c r="K445" s="422"/>
      <c r="L445" s="422"/>
      <c r="M445" s="422"/>
      <c r="N445" s="422"/>
      <c r="O445" s="424"/>
      <c r="P445" s="424"/>
      <c r="Q445" s="424"/>
      <c r="R445" s="424"/>
      <c r="S445" s="424"/>
      <c r="T445" s="424"/>
      <c r="U445" s="424"/>
      <c r="V445" s="424"/>
      <c r="W445" s="425"/>
      <c r="X445" s="425"/>
      <c r="Y445" s="425"/>
    </row>
    <row r="446" spans="2:25">
      <c r="B446" s="421"/>
      <c r="C446" s="421"/>
      <c r="D446" s="421"/>
      <c r="E446" s="421"/>
      <c r="F446" s="421"/>
      <c r="G446" s="421"/>
      <c r="H446" s="421"/>
      <c r="I446" s="421"/>
      <c r="J446" s="422"/>
      <c r="K446" s="422"/>
      <c r="L446" s="422"/>
      <c r="M446" s="422"/>
      <c r="N446" s="422"/>
      <c r="O446" s="424"/>
      <c r="P446" s="424"/>
      <c r="Q446" s="424"/>
      <c r="R446" s="424"/>
      <c r="S446" s="424"/>
      <c r="T446" s="424"/>
      <c r="U446" s="424"/>
      <c r="V446" s="424"/>
      <c r="W446" s="425"/>
      <c r="X446" s="425"/>
      <c r="Y446" s="425"/>
    </row>
    <row r="447" spans="2:25">
      <c r="B447" s="421"/>
      <c r="C447" s="421"/>
      <c r="D447" s="421"/>
      <c r="E447" s="421"/>
      <c r="F447" s="421"/>
      <c r="G447" s="421"/>
      <c r="H447" s="421"/>
      <c r="I447" s="421"/>
      <c r="J447" s="422"/>
      <c r="K447" s="422"/>
      <c r="L447" s="422"/>
      <c r="M447" s="422"/>
      <c r="N447" s="422"/>
      <c r="O447" s="424"/>
      <c r="P447" s="424"/>
      <c r="Q447" s="424"/>
      <c r="R447" s="424"/>
      <c r="S447" s="424"/>
      <c r="T447" s="424"/>
      <c r="U447" s="424"/>
      <c r="V447" s="424"/>
      <c r="W447" s="425"/>
      <c r="X447" s="425"/>
      <c r="Y447" s="425"/>
    </row>
    <row r="448" spans="2:25">
      <c r="B448" s="421"/>
      <c r="C448" s="421"/>
      <c r="D448" s="421"/>
      <c r="E448" s="421"/>
      <c r="F448" s="421"/>
      <c r="G448" s="421"/>
      <c r="H448" s="421"/>
      <c r="I448" s="421"/>
      <c r="J448" s="422"/>
      <c r="K448" s="422"/>
      <c r="L448" s="422"/>
      <c r="M448" s="422"/>
      <c r="N448" s="422"/>
      <c r="O448" s="424"/>
      <c r="P448" s="424"/>
      <c r="Q448" s="424"/>
      <c r="R448" s="424"/>
      <c r="S448" s="424"/>
      <c r="T448" s="424"/>
      <c r="U448" s="424"/>
      <c r="V448" s="424"/>
      <c r="W448" s="425"/>
      <c r="X448" s="425"/>
      <c r="Y448" s="425"/>
    </row>
    <row r="449" spans="2:25">
      <c r="B449" s="421"/>
      <c r="C449" s="421"/>
      <c r="D449" s="421"/>
      <c r="E449" s="421"/>
      <c r="F449" s="421"/>
      <c r="G449" s="421"/>
      <c r="H449" s="421"/>
      <c r="I449" s="421"/>
      <c r="J449" s="422"/>
      <c r="K449" s="422"/>
      <c r="L449" s="422"/>
      <c r="M449" s="422"/>
      <c r="N449" s="422"/>
      <c r="O449" s="424"/>
      <c r="P449" s="424"/>
      <c r="Q449" s="424"/>
      <c r="R449" s="424"/>
      <c r="S449" s="424"/>
      <c r="T449" s="424"/>
      <c r="U449" s="424"/>
      <c r="V449" s="424"/>
      <c r="W449" s="425"/>
      <c r="X449" s="425"/>
      <c r="Y449" s="425"/>
    </row>
    <row r="450" spans="2:25">
      <c r="B450" s="421"/>
      <c r="C450" s="421"/>
      <c r="D450" s="421"/>
      <c r="E450" s="421"/>
      <c r="F450" s="421"/>
      <c r="G450" s="421"/>
      <c r="H450" s="421"/>
      <c r="I450" s="421"/>
      <c r="J450" s="422"/>
      <c r="K450" s="422"/>
      <c r="L450" s="422"/>
      <c r="M450" s="422"/>
      <c r="N450" s="422"/>
      <c r="O450" s="424"/>
      <c r="P450" s="424"/>
      <c r="Q450" s="424"/>
      <c r="R450" s="424"/>
      <c r="S450" s="424"/>
      <c r="T450" s="424"/>
      <c r="U450" s="424"/>
      <c r="V450" s="424"/>
      <c r="W450" s="425"/>
      <c r="X450" s="425"/>
      <c r="Y450" s="425"/>
    </row>
    <row r="451" spans="2:25">
      <c r="B451" s="421"/>
      <c r="C451" s="421"/>
      <c r="D451" s="421"/>
      <c r="E451" s="421"/>
      <c r="F451" s="421"/>
      <c r="G451" s="421"/>
      <c r="H451" s="421"/>
      <c r="I451" s="421"/>
      <c r="J451" s="422"/>
      <c r="K451" s="422"/>
      <c r="L451" s="422"/>
      <c r="M451" s="422"/>
      <c r="N451" s="422"/>
      <c r="O451" s="424"/>
      <c r="P451" s="424"/>
      <c r="Q451" s="424"/>
      <c r="R451" s="424"/>
      <c r="S451" s="424"/>
      <c r="T451" s="424"/>
      <c r="U451" s="424"/>
      <c r="V451" s="424"/>
      <c r="W451" s="425"/>
      <c r="X451" s="425"/>
      <c r="Y451" s="425"/>
    </row>
    <row r="452" spans="2:25">
      <c r="B452" s="421"/>
      <c r="C452" s="421"/>
      <c r="D452" s="421"/>
      <c r="E452" s="421"/>
      <c r="F452" s="421"/>
      <c r="G452" s="421"/>
      <c r="H452" s="421"/>
      <c r="I452" s="421"/>
      <c r="J452" s="422"/>
      <c r="K452" s="422"/>
      <c r="L452" s="422"/>
      <c r="M452" s="422"/>
      <c r="N452" s="422"/>
      <c r="O452" s="424"/>
      <c r="P452" s="424"/>
      <c r="Q452" s="424"/>
      <c r="R452" s="424"/>
      <c r="S452" s="424"/>
      <c r="T452" s="424"/>
      <c r="U452" s="424"/>
      <c r="V452" s="424"/>
      <c r="W452" s="425"/>
      <c r="X452" s="425"/>
      <c r="Y452" s="425"/>
    </row>
    <row r="453" spans="2:25">
      <c r="B453" s="421"/>
      <c r="C453" s="421"/>
      <c r="D453" s="421"/>
      <c r="E453" s="421"/>
      <c r="F453" s="421"/>
      <c r="G453" s="421"/>
      <c r="H453" s="421"/>
      <c r="I453" s="421"/>
      <c r="J453" s="422"/>
      <c r="K453" s="422"/>
      <c r="L453" s="422"/>
      <c r="M453" s="422"/>
      <c r="N453" s="422"/>
      <c r="O453" s="424"/>
      <c r="P453" s="424"/>
      <c r="Q453" s="424"/>
      <c r="R453" s="424"/>
      <c r="S453" s="424"/>
      <c r="T453" s="424"/>
      <c r="U453" s="424"/>
      <c r="V453" s="424"/>
      <c r="W453" s="425"/>
      <c r="X453" s="425"/>
      <c r="Y453" s="425"/>
    </row>
    <row r="454" spans="2:25">
      <c r="B454" s="421"/>
      <c r="C454" s="421"/>
      <c r="D454" s="421"/>
      <c r="E454" s="421"/>
      <c r="F454" s="421"/>
      <c r="G454" s="421"/>
      <c r="H454" s="421"/>
      <c r="I454" s="421"/>
      <c r="J454" s="422"/>
      <c r="K454" s="422"/>
      <c r="L454" s="422"/>
      <c r="M454" s="422"/>
      <c r="N454" s="422"/>
      <c r="O454" s="424"/>
      <c r="P454" s="424"/>
      <c r="Q454" s="424"/>
      <c r="R454" s="424"/>
      <c r="S454" s="424"/>
      <c r="T454" s="424"/>
      <c r="U454" s="424"/>
      <c r="V454" s="424"/>
      <c r="W454" s="425"/>
      <c r="X454" s="425"/>
      <c r="Y454" s="425"/>
    </row>
    <row r="455" spans="2:25">
      <c r="B455" s="421"/>
      <c r="C455" s="421"/>
      <c r="D455" s="421"/>
      <c r="E455" s="421"/>
      <c r="F455" s="421"/>
      <c r="G455" s="421"/>
      <c r="H455" s="421"/>
      <c r="I455" s="421"/>
      <c r="J455" s="422"/>
      <c r="K455" s="422"/>
      <c r="L455" s="422"/>
      <c r="M455" s="422"/>
      <c r="N455" s="422"/>
      <c r="O455" s="424"/>
      <c r="P455" s="424"/>
      <c r="Q455" s="424"/>
      <c r="R455" s="424"/>
      <c r="S455" s="424"/>
      <c r="T455" s="424"/>
      <c r="U455" s="424"/>
      <c r="V455" s="424"/>
      <c r="W455" s="425"/>
      <c r="X455" s="425"/>
      <c r="Y455" s="425"/>
    </row>
    <row r="456" spans="2:25">
      <c r="B456" s="421"/>
      <c r="C456" s="421"/>
      <c r="D456" s="421"/>
      <c r="E456" s="421"/>
      <c r="F456" s="421"/>
      <c r="G456" s="421"/>
      <c r="H456" s="421"/>
      <c r="I456" s="421"/>
      <c r="J456" s="422"/>
      <c r="K456" s="422"/>
      <c r="L456" s="422"/>
      <c r="M456" s="422"/>
      <c r="N456" s="422"/>
      <c r="O456" s="424"/>
      <c r="P456" s="424"/>
      <c r="Q456" s="424"/>
      <c r="R456" s="424"/>
      <c r="S456" s="424"/>
      <c r="T456" s="424"/>
      <c r="U456" s="424"/>
      <c r="V456" s="424"/>
      <c r="W456" s="425"/>
      <c r="X456" s="425"/>
      <c r="Y456" s="425"/>
    </row>
    <row r="457" spans="2:25">
      <c r="B457" s="421"/>
      <c r="C457" s="421"/>
      <c r="D457" s="421"/>
      <c r="E457" s="421"/>
      <c r="F457" s="421"/>
      <c r="G457" s="421"/>
      <c r="H457" s="421"/>
      <c r="I457" s="421"/>
      <c r="J457" s="422"/>
      <c r="K457" s="422"/>
      <c r="L457" s="422"/>
      <c r="M457" s="422"/>
      <c r="N457" s="422"/>
      <c r="O457" s="424"/>
      <c r="P457" s="424"/>
      <c r="Q457" s="424"/>
      <c r="R457" s="424"/>
      <c r="S457" s="424"/>
      <c r="T457" s="424"/>
      <c r="U457" s="424"/>
      <c r="V457" s="424"/>
      <c r="W457" s="425"/>
      <c r="X457" s="425"/>
      <c r="Y457" s="425"/>
    </row>
    <row r="458" spans="2:25">
      <c r="B458" s="421"/>
      <c r="C458" s="421"/>
      <c r="D458" s="421"/>
      <c r="E458" s="421"/>
      <c r="F458" s="421"/>
      <c r="G458" s="421"/>
      <c r="H458" s="421"/>
      <c r="I458" s="421"/>
      <c r="J458" s="422"/>
      <c r="K458" s="422"/>
      <c r="L458" s="422"/>
      <c r="M458" s="422"/>
      <c r="N458" s="422"/>
      <c r="O458" s="424"/>
      <c r="P458" s="424"/>
      <c r="Q458" s="424"/>
      <c r="R458" s="424"/>
      <c r="S458" s="424"/>
      <c r="T458" s="424"/>
      <c r="U458" s="424"/>
      <c r="V458" s="424"/>
      <c r="W458" s="425"/>
      <c r="X458" s="425"/>
      <c r="Y458" s="425"/>
    </row>
    <row r="459" spans="2:25">
      <c r="B459" s="421"/>
      <c r="C459" s="421"/>
      <c r="D459" s="421"/>
      <c r="E459" s="421"/>
      <c r="F459" s="421"/>
      <c r="G459" s="421"/>
      <c r="H459" s="421"/>
      <c r="I459" s="421"/>
      <c r="J459" s="422"/>
      <c r="K459" s="422"/>
      <c r="L459" s="422"/>
      <c r="M459" s="422"/>
      <c r="N459" s="422"/>
      <c r="O459" s="424"/>
      <c r="P459" s="424"/>
      <c r="Q459" s="424"/>
      <c r="R459" s="424"/>
      <c r="S459" s="424"/>
      <c r="T459" s="424"/>
      <c r="U459" s="424"/>
      <c r="V459" s="424"/>
      <c r="W459" s="425"/>
      <c r="X459" s="425"/>
      <c r="Y459" s="425"/>
    </row>
    <row r="460" spans="2:25">
      <c r="B460" s="421"/>
      <c r="C460" s="421"/>
      <c r="D460" s="421"/>
      <c r="E460" s="421"/>
      <c r="F460" s="421"/>
      <c r="G460" s="421"/>
      <c r="H460" s="421"/>
      <c r="I460" s="421"/>
      <c r="J460" s="422"/>
      <c r="K460" s="422"/>
      <c r="L460" s="422"/>
      <c r="M460" s="422"/>
      <c r="N460" s="422"/>
      <c r="O460" s="424"/>
      <c r="P460" s="424"/>
      <c r="Q460" s="424"/>
      <c r="R460" s="424"/>
      <c r="S460" s="424"/>
      <c r="T460" s="424"/>
      <c r="U460" s="424"/>
      <c r="V460" s="424"/>
      <c r="W460" s="425"/>
      <c r="X460" s="425"/>
      <c r="Y460" s="425"/>
    </row>
    <row r="461" spans="2:25">
      <c r="B461" s="421"/>
      <c r="C461" s="421"/>
      <c r="D461" s="421"/>
      <c r="E461" s="421"/>
      <c r="F461" s="421"/>
      <c r="G461" s="421"/>
      <c r="H461" s="421"/>
      <c r="I461" s="421"/>
      <c r="J461" s="422"/>
      <c r="K461" s="422"/>
      <c r="L461" s="422"/>
      <c r="M461" s="422"/>
      <c r="N461" s="422"/>
      <c r="O461" s="424"/>
      <c r="P461" s="424"/>
      <c r="Q461" s="424"/>
      <c r="R461" s="424"/>
      <c r="S461" s="424"/>
      <c r="T461" s="424"/>
      <c r="U461" s="424"/>
      <c r="V461" s="424"/>
      <c r="W461" s="425"/>
      <c r="X461" s="425"/>
      <c r="Y461" s="425"/>
    </row>
    <row r="462" spans="2:25">
      <c r="B462" s="421"/>
      <c r="C462" s="421"/>
      <c r="D462" s="421"/>
      <c r="E462" s="421"/>
      <c r="F462" s="421"/>
      <c r="G462" s="421"/>
      <c r="H462" s="421"/>
      <c r="I462" s="421"/>
      <c r="J462" s="422"/>
      <c r="K462" s="422"/>
      <c r="L462" s="422"/>
      <c r="M462" s="422"/>
      <c r="N462" s="422"/>
      <c r="O462" s="424"/>
      <c r="P462" s="424"/>
      <c r="Q462" s="424"/>
      <c r="R462" s="424"/>
      <c r="S462" s="424"/>
      <c r="T462" s="424"/>
      <c r="U462" s="424"/>
      <c r="V462" s="424"/>
      <c r="W462" s="425"/>
      <c r="X462" s="425"/>
      <c r="Y462" s="425"/>
    </row>
    <row r="463" spans="2:25">
      <c r="B463" s="421"/>
      <c r="C463" s="421"/>
      <c r="D463" s="421"/>
      <c r="E463" s="421"/>
      <c r="F463" s="421"/>
      <c r="G463" s="421"/>
      <c r="H463" s="421"/>
      <c r="I463" s="421"/>
      <c r="J463" s="422"/>
      <c r="K463" s="422"/>
      <c r="L463" s="422"/>
      <c r="M463" s="422"/>
      <c r="N463" s="422"/>
      <c r="O463" s="424"/>
      <c r="P463" s="424"/>
      <c r="Q463" s="424"/>
      <c r="R463" s="424"/>
      <c r="S463" s="424"/>
      <c r="T463" s="424"/>
      <c r="U463" s="424"/>
      <c r="V463" s="424"/>
      <c r="W463" s="425"/>
      <c r="X463" s="425"/>
      <c r="Y463" s="425"/>
    </row>
    <row r="464" spans="2:25">
      <c r="B464" s="421"/>
      <c r="C464" s="421"/>
      <c r="D464" s="421"/>
      <c r="E464" s="421"/>
      <c r="F464" s="421"/>
      <c r="G464" s="421"/>
      <c r="H464" s="421"/>
      <c r="I464" s="421"/>
      <c r="J464" s="422"/>
      <c r="K464" s="422"/>
      <c r="L464" s="422"/>
      <c r="M464" s="422"/>
      <c r="N464" s="422"/>
      <c r="O464" s="424"/>
      <c r="P464" s="424"/>
      <c r="Q464" s="424"/>
      <c r="R464" s="424"/>
      <c r="S464" s="424"/>
      <c r="T464" s="424"/>
      <c r="U464" s="424"/>
      <c r="V464" s="424"/>
      <c r="W464" s="425"/>
      <c r="X464" s="425"/>
      <c r="Y464" s="425"/>
    </row>
    <row r="465" spans="2:25">
      <c r="B465" s="421"/>
      <c r="C465" s="421"/>
      <c r="D465" s="421"/>
      <c r="E465" s="421"/>
      <c r="F465" s="421"/>
      <c r="G465" s="421"/>
      <c r="H465" s="421"/>
      <c r="I465" s="421"/>
      <c r="J465" s="422"/>
      <c r="K465" s="422"/>
      <c r="L465" s="422"/>
      <c r="M465" s="422"/>
      <c r="N465" s="422"/>
      <c r="O465" s="424"/>
      <c r="P465" s="424"/>
      <c r="Q465" s="424"/>
      <c r="R465" s="424"/>
      <c r="S465" s="424"/>
      <c r="T465" s="424"/>
      <c r="U465" s="424"/>
      <c r="V465" s="424"/>
      <c r="W465" s="425"/>
      <c r="X465" s="425"/>
      <c r="Y465" s="425"/>
    </row>
    <row r="466" spans="2:25">
      <c r="B466" s="421"/>
      <c r="C466" s="421"/>
      <c r="D466" s="421"/>
      <c r="E466" s="421"/>
      <c r="F466" s="421"/>
      <c r="G466" s="421"/>
      <c r="H466" s="421"/>
      <c r="I466" s="421"/>
      <c r="J466" s="422"/>
      <c r="K466" s="422"/>
      <c r="L466" s="422"/>
      <c r="M466" s="422"/>
      <c r="N466" s="422"/>
      <c r="O466" s="424"/>
      <c r="P466" s="424"/>
      <c r="Q466" s="424"/>
      <c r="R466" s="424"/>
      <c r="S466" s="424"/>
      <c r="T466" s="424"/>
      <c r="U466" s="424"/>
      <c r="V466" s="424"/>
      <c r="W466" s="425"/>
      <c r="X466" s="425"/>
      <c r="Y466" s="425"/>
    </row>
    <row r="467" spans="2:25">
      <c r="B467" s="421"/>
      <c r="C467" s="421"/>
      <c r="D467" s="421"/>
      <c r="E467" s="421"/>
      <c r="F467" s="421"/>
      <c r="G467" s="421"/>
      <c r="H467" s="421"/>
      <c r="I467" s="421"/>
      <c r="J467" s="422"/>
      <c r="K467" s="422"/>
      <c r="L467" s="422"/>
      <c r="M467" s="422"/>
      <c r="N467" s="422"/>
      <c r="O467" s="424"/>
      <c r="P467" s="424"/>
      <c r="Q467" s="424"/>
      <c r="R467" s="424"/>
      <c r="S467" s="424"/>
      <c r="T467" s="424"/>
      <c r="U467" s="424"/>
      <c r="V467" s="424"/>
      <c r="W467" s="425"/>
      <c r="X467" s="425"/>
      <c r="Y467" s="425"/>
    </row>
    <row r="468" spans="2:25">
      <c r="B468" s="421"/>
      <c r="C468" s="421"/>
      <c r="D468" s="421"/>
      <c r="E468" s="421"/>
      <c r="F468" s="421"/>
      <c r="G468" s="421"/>
      <c r="H468" s="421"/>
      <c r="I468" s="421"/>
      <c r="J468" s="422"/>
      <c r="K468" s="422"/>
      <c r="L468" s="422"/>
      <c r="M468" s="422"/>
      <c r="N468" s="422"/>
      <c r="O468" s="424"/>
      <c r="P468" s="424"/>
      <c r="Q468" s="424"/>
      <c r="R468" s="424"/>
      <c r="S468" s="424"/>
      <c r="T468" s="424"/>
      <c r="U468" s="424"/>
      <c r="V468" s="424"/>
      <c r="W468" s="425"/>
      <c r="X468" s="425"/>
      <c r="Y468" s="425"/>
    </row>
    <row r="469" spans="2:25">
      <c r="B469" s="421"/>
      <c r="C469" s="421"/>
      <c r="D469" s="421"/>
      <c r="E469" s="421"/>
      <c r="F469" s="421"/>
      <c r="G469" s="421"/>
      <c r="H469" s="421"/>
      <c r="I469" s="421"/>
      <c r="J469" s="422"/>
      <c r="K469" s="422"/>
      <c r="L469" s="422"/>
      <c r="M469" s="422"/>
      <c r="N469" s="422"/>
      <c r="O469" s="424"/>
      <c r="P469" s="424"/>
      <c r="Q469" s="424"/>
      <c r="R469" s="424"/>
      <c r="S469" s="424"/>
      <c r="T469" s="424"/>
      <c r="U469" s="424"/>
      <c r="V469" s="424"/>
      <c r="W469" s="425"/>
      <c r="X469" s="425"/>
      <c r="Y469" s="425"/>
    </row>
    <row r="470" spans="2:25">
      <c r="B470" s="421"/>
      <c r="C470" s="421"/>
      <c r="D470" s="421"/>
      <c r="E470" s="421"/>
      <c r="F470" s="421"/>
      <c r="G470" s="421"/>
      <c r="H470" s="421"/>
      <c r="I470" s="421"/>
      <c r="J470" s="422"/>
      <c r="K470" s="422"/>
      <c r="L470" s="422"/>
      <c r="M470" s="422"/>
      <c r="N470" s="422"/>
      <c r="O470" s="424"/>
      <c r="P470" s="424"/>
      <c r="Q470" s="424"/>
      <c r="R470" s="424"/>
      <c r="S470" s="424"/>
      <c r="T470" s="424"/>
      <c r="U470" s="424"/>
      <c r="V470" s="424"/>
      <c r="W470" s="425"/>
      <c r="X470" s="425"/>
      <c r="Y470" s="425"/>
    </row>
    <row r="471" spans="2:25">
      <c r="B471" s="421"/>
      <c r="C471" s="421"/>
      <c r="D471" s="421"/>
      <c r="E471" s="421"/>
      <c r="F471" s="421"/>
      <c r="G471" s="421"/>
      <c r="H471" s="421"/>
      <c r="I471" s="421"/>
      <c r="J471" s="422"/>
      <c r="K471" s="422"/>
      <c r="L471" s="422"/>
      <c r="M471" s="422"/>
      <c r="N471" s="422"/>
      <c r="O471" s="424"/>
      <c r="P471" s="424"/>
      <c r="Q471" s="424"/>
      <c r="R471" s="424"/>
      <c r="S471" s="424"/>
      <c r="T471" s="424"/>
      <c r="U471" s="424"/>
      <c r="V471" s="424"/>
      <c r="W471" s="425"/>
      <c r="X471" s="425"/>
      <c r="Y471" s="425"/>
    </row>
    <row r="472" spans="2:25">
      <c r="B472" s="421"/>
      <c r="C472" s="421"/>
      <c r="D472" s="421"/>
      <c r="E472" s="421"/>
      <c r="F472" s="421"/>
      <c r="G472" s="421"/>
      <c r="H472" s="421"/>
      <c r="I472" s="421"/>
      <c r="J472" s="422"/>
      <c r="K472" s="422"/>
      <c r="L472" s="422"/>
      <c r="M472" s="422"/>
      <c r="N472" s="422"/>
      <c r="O472" s="424"/>
      <c r="P472" s="424"/>
      <c r="Q472" s="424"/>
      <c r="R472" s="424"/>
      <c r="S472" s="424"/>
      <c r="T472" s="424"/>
      <c r="U472" s="424"/>
      <c r="V472" s="424"/>
      <c r="W472" s="425"/>
      <c r="X472" s="425"/>
      <c r="Y472" s="425"/>
    </row>
    <row r="473" spans="2:25">
      <c r="B473" s="421"/>
      <c r="C473" s="421"/>
      <c r="D473" s="421"/>
      <c r="E473" s="421"/>
      <c r="F473" s="421"/>
      <c r="G473" s="421"/>
      <c r="H473" s="421"/>
      <c r="I473" s="421"/>
      <c r="J473" s="422"/>
      <c r="K473" s="422"/>
      <c r="L473" s="422"/>
      <c r="M473" s="422"/>
      <c r="N473" s="422"/>
      <c r="O473" s="424"/>
      <c r="P473" s="424"/>
      <c r="Q473" s="424"/>
      <c r="R473" s="424"/>
      <c r="S473" s="424"/>
      <c r="T473" s="424"/>
      <c r="U473" s="424"/>
      <c r="V473" s="424"/>
      <c r="W473" s="425"/>
      <c r="X473" s="425"/>
      <c r="Y473" s="425"/>
    </row>
    <row r="474" spans="2:25">
      <c r="B474" s="421"/>
      <c r="C474" s="421"/>
      <c r="D474" s="421"/>
      <c r="E474" s="421"/>
      <c r="F474" s="421"/>
      <c r="G474" s="421"/>
      <c r="H474" s="421"/>
      <c r="I474" s="421"/>
      <c r="J474" s="422"/>
      <c r="K474" s="422"/>
      <c r="L474" s="422"/>
      <c r="M474" s="422"/>
      <c r="N474" s="422"/>
      <c r="O474" s="424"/>
      <c r="P474" s="424"/>
      <c r="Q474" s="424"/>
      <c r="R474" s="424"/>
      <c r="S474" s="424"/>
      <c r="T474" s="424"/>
      <c r="U474" s="424"/>
      <c r="V474" s="424"/>
      <c r="W474" s="425"/>
      <c r="X474" s="425"/>
      <c r="Y474" s="425"/>
    </row>
    <row r="475" spans="2:25">
      <c r="B475" s="421"/>
      <c r="C475" s="421"/>
      <c r="D475" s="421"/>
      <c r="E475" s="421"/>
      <c r="F475" s="421"/>
      <c r="G475" s="421"/>
      <c r="H475" s="421"/>
      <c r="I475" s="421"/>
      <c r="J475" s="422"/>
      <c r="K475" s="422"/>
      <c r="L475" s="422"/>
      <c r="M475" s="422"/>
      <c r="N475" s="422"/>
      <c r="O475" s="424"/>
      <c r="P475" s="424"/>
      <c r="Q475" s="424"/>
      <c r="R475" s="424"/>
      <c r="S475" s="424"/>
      <c r="T475" s="424"/>
      <c r="U475" s="424"/>
      <c r="V475" s="424"/>
      <c r="W475" s="425"/>
      <c r="X475" s="425"/>
      <c r="Y475" s="425"/>
    </row>
    <row r="476" spans="2:25">
      <c r="B476" s="421"/>
      <c r="C476" s="421"/>
      <c r="D476" s="421"/>
      <c r="E476" s="421"/>
      <c r="F476" s="421"/>
      <c r="G476" s="421"/>
      <c r="H476" s="421"/>
      <c r="I476" s="421"/>
      <c r="J476" s="422"/>
      <c r="K476" s="422"/>
      <c r="L476" s="422"/>
      <c r="M476" s="422"/>
      <c r="N476" s="422"/>
      <c r="O476" s="424"/>
      <c r="P476" s="424"/>
      <c r="Q476" s="424"/>
      <c r="R476" s="424"/>
      <c r="S476" s="424"/>
      <c r="T476" s="424"/>
      <c r="U476" s="424"/>
      <c r="V476" s="424"/>
      <c r="W476" s="425"/>
      <c r="X476" s="425"/>
      <c r="Y476" s="425"/>
    </row>
    <row r="477" spans="2:25">
      <c r="B477" s="421"/>
      <c r="C477" s="421"/>
      <c r="D477" s="421"/>
      <c r="E477" s="421"/>
      <c r="F477" s="421"/>
      <c r="G477" s="421"/>
      <c r="H477" s="421"/>
      <c r="I477" s="421"/>
      <c r="J477" s="422"/>
      <c r="K477" s="422"/>
      <c r="L477" s="422"/>
      <c r="M477" s="422"/>
      <c r="N477" s="422"/>
      <c r="O477" s="424"/>
      <c r="P477" s="424"/>
      <c r="Q477" s="424"/>
      <c r="R477" s="424"/>
      <c r="S477" s="424"/>
      <c r="T477" s="424"/>
      <c r="U477" s="424"/>
      <c r="V477" s="424"/>
      <c r="W477" s="425"/>
      <c r="X477" s="425"/>
      <c r="Y477" s="425"/>
    </row>
    <row r="478" spans="2:25">
      <c r="B478" s="421"/>
      <c r="C478" s="421"/>
      <c r="D478" s="421"/>
      <c r="E478" s="421"/>
      <c r="F478" s="421"/>
      <c r="G478" s="421"/>
      <c r="H478" s="421"/>
      <c r="I478" s="421"/>
      <c r="J478" s="422"/>
      <c r="K478" s="422"/>
      <c r="L478" s="422"/>
      <c r="M478" s="422"/>
      <c r="N478" s="422"/>
      <c r="O478" s="424"/>
      <c r="P478" s="424"/>
      <c r="Q478" s="424"/>
      <c r="R478" s="424"/>
      <c r="S478" s="424"/>
      <c r="T478" s="424"/>
      <c r="U478" s="424"/>
      <c r="V478" s="424"/>
      <c r="W478" s="425"/>
      <c r="X478" s="425"/>
      <c r="Y478" s="425"/>
    </row>
    <row r="479" spans="2:25">
      <c r="B479" s="421"/>
      <c r="C479" s="421"/>
      <c r="D479" s="421"/>
      <c r="E479" s="421"/>
      <c r="F479" s="421"/>
      <c r="G479" s="421"/>
      <c r="H479" s="421"/>
      <c r="I479" s="421"/>
      <c r="J479" s="422"/>
      <c r="K479" s="422"/>
      <c r="L479" s="422"/>
      <c r="M479" s="422"/>
      <c r="N479" s="422"/>
      <c r="O479" s="424"/>
      <c r="P479" s="424"/>
      <c r="Q479" s="424"/>
      <c r="R479" s="424"/>
      <c r="S479" s="424"/>
      <c r="T479" s="424"/>
      <c r="U479" s="424"/>
      <c r="V479" s="424"/>
      <c r="W479" s="425"/>
      <c r="X479" s="425"/>
      <c r="Y479" s="425"/>
    </row>
    <row r="480" spans="2:25">
      <c r="B480" s="421"/>
      <c r="C480" s="421"/>
      <c r="D480" s="421"/>
      <c r="E480" s="421"/>
      <c r="F480" s="421"/>
      <c r="G480" s="421"/>
      <c r="H480" s="421"/>
      <c r="I480" s="421"/>
      <c r="J480" s="422"/>
      <c r="K480" s="422"/>
      <c r="L480" s="422"/>
      <c r="M480" s="422"/>
      <c r="N480" s="422"/>
      <c r="O480" s="424"/>
      <c r="P480" s="424"/>
      <c r="Q480" s="424"/>
      <c r="R480" s="424"/>
      <c r="S480" s="424"/>
      <c r="T480" s="424"/>
      <c r="U480" s="424"/>
      <c r="V480" s="424"/>
      <c r="W480" s="425"/>
      <c r="X480" s="425"/>
      <c r="Y480" s="425"/>
    </row>
    <row r="481" spans="2:25">
      <c r="B481" s="421"/>
      <c r="C481" s="421"/>
      <c r="D481" s="421"/>
      <c r="E481" s="421"/>
      <c r="F481" s="421"/>
      <c r="G481" s="421"/>
      <c r="H481" s="421"/>
      <c r="I481" s="421"/>
      <c r="J481" s="422"/>
      <c r="K481" s="422"/>
      <c r="L481" s="422"/>
      <c r="M481" s="422"/>
      <c r="N481" s="422"/>
      <c r="O481" s="424"/>
      <c r="P481" s="424"/>
      <c r="Q481" s="424"/>
      <c r="R481" s="424"/>
      <c r="S481" s="424"/>
      <c r="T481" s="424"/>
      <c r="U481" s="424"/>
      <c r="V481" s="424"/>
      <c r="W481" s="425"/>
      <c r="X481" s="425"/>
      <c r="Y481" s="425"/>
    </row>
    <row r="482" spans="2:25">
      <c r="B482" s="421"/>
      <c r="C482" s="421"/>
      <c r="D482" s="421"/>
      <c r="E482" s="421"/>
      <c r="F482" s="421"/>
      <c r="G482" s="421"/>
      <c r="H482" s="421"/>
      <c r="I482" s="421"/>
      <c r="J482" s="422"/>
      <c r="K482" s="422"/>
      <c r="L482" s="422"/>
      <c r="M482" s="422"/>
      <c r="N482" s="422"/>
      <c r="O482" s="424"/>
      <c r="P482" s="424"/>
      <c r="Q482" s="424"/>
      <c r="R482" s="424"/>
      <c r="S482" s="424"/>
      <c r="T482" s="424"/>
      <c r="U482" s="424"/>
      <c r="V482" s="424"/>
      <c r="W482" s="425"/>
      <c r="X482" s="425"/>
      <c r="Y482" s="425"/>
    </row>
    <row r="483" spans="2:25">
      <c r="B483" s="421"/>
      <c r="C483" s="421"/>
      <c r="D483" s="421"/>
      <c r="E483" s="421"/>
      <c r="F483" s="421"/>
      <c r="G483" s="421"/>
      <c r="H483" s="421"/>
      <c r="I483" s="421"/>
      <c r="J483" s="422"/>
      <c r="K483" s="422"/>
      <c r="L483" s="422"/>
      <c r="M483" s="422"/>
      <c r="N483" s="422"/>
      <c r="O483" s="424"/>
      <c r="P483" s="424"/>
      <c r="Q483" s="424"/>
      <c r="R483" s="424"/>
      <c r="S483" s="424"/>
      <c r="T483" s="424"/>
      <c r="U483" s="424"/>
      <c r="V483" s="424"/>
      <c r="W483" s="425"/>
      <c r="X483" s="425"/>
      <c r="Y483" s="425"/>
    </row>
    <row r="484" spans="2:25">
      <c r="B484" s="421"/>
      <c r="C484" s="421"/>
      <c r="D484" s="421"/>
      <c r="E484" s="421"/>
      <c r="F484" s="421"/>
      <c r="G484" s="421"/>
      <c r="H484" s="421"/>
      <c r="I484" s="421"/>
      <c r="J484" s="422"/>
      <c r="K484" s="422"/>
      <c r="L484" s="422"/>
      <c r="M484" s="422"/>
      <c r="N484" s="422"/>
      <c r="O484" s="424"/>
      <c r="P484" s="424"/>
      <c r="Q484" s="424"/>
      <c r="R484" s="424"/>
      <c r="S484" s="424"/>
      <c r="T484" s="424"/>
      <c r="U484" s="424"/>
      <c r="V484" s="424"/>
      <c r="W484" s="425"/>
      <c r="X484" s="425"/>
      <c r="Y484" s="425"/>
    </row>
    <row r="485" spans="2:25">
      <c r="B485" s="421"/>
      <c r="C485" s="421"/>
      <c r="D485" s="421"/>
      <c r="E485" s="421"/>
      <c r="F485" s="421"/>
      <c r="G485" s="421"/>
      <c r="H485" s="421"/>
      <c r="I485" s="421"/>
      <c r="J485" s="422"/>
      <c r="K485" s="422"/>
      <c r="L485" s="422"/>
      <c r="M485" s="422"/>
      <c r="N485" s="422"/>
      <c r="O485" s="424"/>
      <c r="P485" s="424"/>
      <c r="Q485" s="424"/>
      <c r="R485" s="424"/>
      <c r="S485" s="424"/>
      <c r="T485" s="424"/>
      <c r="U485" s="424"/>
      <c r="V485" s="424"/>
      <c r="W485" s="425"/>
      <c r="X485" s="425"/>
      <c r="Y485" s="425"/>
    </row>
    <row r="486" spans="2:25">
      <c r="B486" s="421"/>
      <c r="C486" s="421"/>
      <c r="D486" s="421"/>
      <c r="E486" s="421"/>
      <c r="F486" s="421"/>
      <c r="G486" s="421"/>
      <c r="H486" s="421"/>
      <c r="I486" s="421"/>
      <c r="J486" s="422"/>
      <c r="K486" s="422"/>
      <c r="L486" s="422"/>
      <c r="M486" s="422"/>
      <c r="N486" s="422"/>
      <c r="O486" s="424"/>
      <c r="P486" s="424"/>
      <c r="Q486" s="424"/>
      <c r="R486" s="424"/>
      <c r="S486" s="424"/>
      <c r="T486" s="424"/>
      <c r="U486" s="424"/>
      <c r="V486" s="424"/>
      <c r="W486" s="425"/>
      <c r="X486" s="425"/>
      <c r="Y486" s="425"/>
    </row>
    <row r="487" spans="2:25">
      <c r="B487" s="421"/>
      <c r="C487" s="421"/>
      <c r="D487" s="421"/>
      <c r="E487" s="421"/>
      <c r="F487" s="421"/>
      <c r="G487" s="421"/>
      <c r="H487" s="421"/>
      <c r="I487" s="421"/>
      <c r="J487" s="422"/>
      <c r="K487" s="422"/>
      <c r="L487" s="422"/>
      <c r="M487" s="422"/>
      <c r="N487" s="422"/>
      <c r="O487" s="424"/>
      <c r="P487" s="424"/>
      <c r="Q487" s="424"/>
      <c r="R487" s="424"/>
      <c r="S487" s="424"/>
      <c r="T487" s="424"/>
      <c r="U487" s="424"/>
      <c r="V487" s="424"/>
      <c r="W487" s="425"/>
      <c r="X487" s="425"/>
      <c r="Y487" s="425"/>
    </row>
    <row r="488" spans="2:25">
      <c r="B488" s="421"/>
      <c r="C488" s="421"/>
      <c r="D488" s="421"/>
      <c r="E488" s="421"/>
      <c r="F488" s="421"/>
      <c r="G488" s="421"/>
      <c r="H488" s="421"/>
      <c r="I488" s="421"/>
      <c r="J488" s="422"/>
      <c r="K488" s="422"/>
      <c r="L488" s="422"/>
      <c r="M488" s="422"/>
      <c r="N488" s="422"/>
      <c r="O488" s="424"/>
      <c r="P488" s="424"/>
      <c r="Q488" s="424"/>
      <c r="R488" s="424"/>
      <c r="S488" s="424"/>
      <c r="T488" s="424"/>
      <c r="U488" s="424"/>
      <c r="V488" s="424"/>
      <c r="W488" s="425"/>
      <c r="X488" s="425"/>
      <c r="Y488" s="425"/>
    </row>
    <row r="489" spans="2:25">
      <c r="B489" s="421"/>
      <c r="C489" s="421"/>
      <c r="D489" s="421"/>
      <c r="E489" s="421"/>
      <c r="F489" s="421"/>
      <c r="G489" s="421"/>
      <c r="H489" s="421"/>
      <c r="I489" s="421"/>
      <c r="J489" s="422"/>
      <c r="K489" s="422"/>
      <c r="L489" s="422"/>
      <c r="M489" s="422"/>
      <c r="N489" s="422"/>
      <c r="O489" s="424"/>
      <c r="P489" s="424"/>
      <c r="Q489" s="424"/>
      <c r="R489" s="424"/>
      <c r="S489" s="424"/>
      <c r="T489" s="424"/>
      <c r="U489" s="424"/>
      <c r="V489" s="424"/>
      <c r="W489" s="425"/>
      <c r="X489" s="425"/>
      <c r="Y489" s="425"/>
    </row>
    <row r="490" spans="2:25">
      <c r="B490" s="421"/>
      <c r="C490" s="421"/>
      <c r="D490" s="421"/>
      <c r="E490" s="421"/>
      <c r="F490" s="421"/>
      <c r="G490" s="421"/>
      <c r="H490" s="421"/>
      <c r="I490" s="421"/>
      <c r="J490" s="422"/>
      <c r="K490" s="422"/>
      <c r="L490" s="422"/>
      <c r="M490" s="422"/>
      <c r="N490" s="422"/>
      <c r="O490" s="424"/>
      <c r="P490" s="424"/>
      <c r="Q490" s="424"/>
      <c r="R490" s="424"/>
      <c r="S490" s="424"/>
      <c r="T490" s="424"/>
      <c r="U490" s="424"/>
      <c r="V490" s="424"/>
      <c r="W490" s="425"/>
      <c r="X490" s="425"/>
      <c r="Y490" s="425"/>
    </row>
    <row r="491" spans="2:25">
      <c r="B491" s="421"/>
      <c r="C491" s="421"/>
      <c r="D491" s="421"/>
      <c r="E491" s="421"/>
      <c r="F491" s="421"/>
      <c r="G491" s="421"/>
      <c r="H491" s="421"/>
      <c r="I491" s="421"/>
      <c r="J491" s="422"/>
      <c r="K491" s="422"/>
      <c r="L491" s="422"/>
      <c r="M491" s="422"/>
      <c r="N491" s="422"/>
      <c r="O491" s="424"/>
      <c r="P491" s="424"/>
      <c r="Q491" s="424"/>
      <c r="R491" s="424"/>
      <c r="S491" s="424"/>
      <c r="T491" s="424"/>
      <c r="U491" s="424"/>
      <c r="V491" s="424"/>
      <c r="W491" s="425"/>
      <c r="X491" s="425"/>
      <c r="Y491" s="425"/>
    </row>
    <row r="492" spans="2:25">
      <c r="B492" s="421"/>
      <c r="C492" s="421"/>
      <c r="D492" s="421"/>
      <c r="E492" s="421"/>
      <c r="F492" s="421"/>
      <c r="G492" s="421"/>
      <c r="H492" s="421"/>
      <c r="I492" s="421"/>
      <c r="J492" s="422"/>
      <c r="K492" s="422"/>
      <c r="L492" s="422"/>
      <c r="M492" s="422"/>
      <c r="N492" s="422"/>
      <c r="O492" s="424"/>
      <c r="P492" s="424"/>
      <c r="Q492" s="424"/>
      <c r="R492" s="424"/>
      <c r="S492" s="424"/>
      <c r="T492" s="424"/>
      <c r="U492" s="424"/>
      <c r="V492" s="424"/>
      <c r="W492" s="425"/>
      <c r="X492" s="425"/>
      <c r="Y492" s="425"/>
    </row>
    <row r="493" spans="2:25">
      <c r="B493" s="421"/>
      <c r="C493" s="421"/>
      <c r="D493" s="421"/>
      <c r="E493" s="421"/>
      <c r="F493" s="421"/>
      <c r="G493" s="421"/>
      <c r="H493" s="421"/>
      <c r="I493" s="421"/>
      <c r="J493" s="422"/>
      <c r="K493" s="422"/>
      <c r="L493" s="422"/>
      <c r="M493" s="422"/>
      <c r="N493" s="422"/>
      <c r="O493" s="424"/>
      <c r="P493" s="424"/>
      <c r="Q493" s="424"/>
      <c r="R493" s="424"/>
      <c r="S493" s="424"/>
      <c r="T493" s="424"/>
      <c r="U493" s="424"/>
      <c r="V493" s="424"/>
      <c r="W493" s="425"/>
      <c r="X493" s="425"/>
      <c r="Y493" s="425"/>
    </row>
    <row r="494" spans="2:25">
      <c r="B494" s="421"/>
      <c r="C494" s="421"/>
      <c r="D494" s="421"/>
      <c r="E494" s="421"/>
      <c r="F494" s="421"/>
      <c r="G494" s="421"/>
      <c r="H494" s="421"/>
      <c r="I494" s="421"/>
      <c r="J494" s="422"/>
      <c r="K494" s="422"/>
      <c r="L494" s="422"/>
      <c r="M494" s="422"/>
      <c r="N494" s="422"/>
      <c r="O494" s="424"/>
      <c r="P494" s="424"/>
      <c r="Q494" s="424"/>
      <c r="R494" s="424"/>
      <c r="S494" s="424"/>
      <c r="T494" s="424"/>
      <c r="U494" s="424"/>
      <c r="V494" s="424"/>
      <c r="W494" s="425"/>
      <c r="X494" s="425"/>
      <c r="Y494" s="425"/>
    </row>
    <row r="495" spans="2:25">
      <c r="B495" s="421"/>
      <c r="C495" s="421"/>
      <c r="D495" s="421"/>
      <c r="E495" s="421"/>
      <c r="F495" s="421"/>
      <c r="G495" s="421"/>
      <c r="H495" s="421"/>
      <c r="I495" s="421"/>
      <c r="J495" s="422"/>
      <c r="K495" s="422"/>
      <c r="L495" s="422"/>
      <c r="M495" s="422"/>
      <c r="N495" s="422"/>
      <c r="O495" s="424"/>
      <c r="P495" s="424"/>
      <c r="Q495" s="424"/>
      <c r="R495" s="424"/>
      <c r="S495" s="424"/>
      <c r="T495" s="424"/>
      <c r="U495" s="424"/>
      <c r="V495" s="424"/>
      <c r="W495" s="425"/>
      <c r="X495" s="425"/>
      <c r="Y495" s="425"/>
    </row>
    <row r="496" spans="2:25">
      <c r="B496" s="421"/>
      <c r="C496" s="421"/>
      <c r="D496" s="421"/>
      <c r="E496" s="421"/>
      <c r="F496" s="421"/>
      <c r="G496" s="421"/>
      <c r="H496" s="421"/>
      <c r="I496" s="421"/>
      <c r="J496" s="422"/>
      <c r="K496" s="422"/>
      <c r="L496" s="422"/>
      <c r="M496" s="422"/>
      <c r="N496" s="422"/>
      <c r="O496" s="424"/>
      <c r="P496" s="424"/>
      <c r="Q496" s="424"/>
      <c r="R496" s="424"/>
      <c r="S496" s="424"/>
      <c r="T496" s="424"/>
      <c r="U496" s="424"/>
      <c r="V496" s="424"/>
      <c r="W496" s="425"/>
      <c r="X496" s="425"/>
      <c r="Y496" s="425"/>
    </row>
    <row r="497" spans="2:25">
      <c r="B497" s="421"/>
      <c r="C497" s="421"/>
      <c r="D497" s="421"/>
      <c r="E497" s="421"/>
      <c r="F497" s="421"/>
      <c r="G497" s="421"/>
      <c r="H497" s="421"/>
      <c r="I497" s="421"/>
      <c r="J497" s="422"/>
      <c r="K497" s="422"/>
      <c r="L497" s="422"/>
      <c r="M497" s="422"/>
      <c r="N497" s="422"/>
      <c r="O497" s="424"/>
      <c r="P497" s="424"/>
      <c r="Q497" s="424"/>
      <c r="R497" s="424"/>
      <c r="S497" s="424"/>
      <c r="T497" s="424"/>
      <c r="U497" s="424"/>
      <c r="V497" s="424"/>
      <c r="W497" s="425"/>
      <c r="X497" s="425"/>
      <c r="Y497" s="425"/>
    </row>
    <row r="498" spans="2:25">
      <c r="B498" s="421"/>
      <c r="C498" s="421"/>
      <c r="D498" s="421"/>
      <c r="E498" s="421"/>
      <c r="F498" s="421"/>
      <c r="G498" s="421"/>
      <c r="H498" s="421"/>
      <c r="I498" s="421"/>
      <c r="J498" s="422"/>
      <c r="K498" s="422"/>
      <c r="L498" s="422"/>
      <c r="M498" s="422"/>
      <c r="N498" s="422"/>
      <c r="O498" s="424"/>
      <c r="P498" s="424"/>
      <c r="Q498" s="424"/>
      <c r="R498" s="424"/>
      <c r="S498" s="424"/>
      <c r="T498" s="424"/>
      <c r="U498" s="424"/>
      <c r="V498" s="424"/>
      <c r="W498" s="425"/>
      <c r="X498" s="425"/>
      <c r="Y498" s="425"/>
    </row>
    <row r="499" spans="2:25">
      <c r="B499" s="421"/>
      <c r="C499" s="421"/>
      <c r="D499" s="421"/>
      <c r="E499" s="421"/>
      <c r="F499" s="421"/>
      <c r="G499" s="421"/>
      <c r="H499" s="421"/>
      <c r="I499" s="421"/>
      <c r="J499" s="422"/>
      <c r="K499" s="422"/>
      <c r="L499" s="422"/>
      <c r="M499" s="422"/>
      <c r="N499" s="422"/>
      <c r="O499" s="424"/>
      <c r="P499" s="424"/>
      <c r="Q499" s="424"/>
      <c r="R499" s="424"/>
      <c r="S499" s="424"/>
      <c r="T499" s="424"/>
      <c r="U499" s="424"/>
      <c r="V499" s="424"/>
      <c r="W499" s="425"/>
      <c r="X499" s="425"/>
      <c r="Y499" s="425"/>
    </row>
    <row r="500" spans="2:25">
      <c r="B500" s="421"/>
      <c r="C500" s="421"/>
      <c r="D500" s="421"/>
      <c r="E500" s="421"/>
      <c r="F500" s="421"/>
      <c r="G500" s="421"/>
      <c r="H500" s="421"/>
      <c r="I500" s="421"/>
      <c r="J500" s="422"/>
      <c r="K500" s="422"/>
      <c r="L500" s="422"/>
      <c r="M500" s="422"/>
      <c r="N500" s="422"/>
      <c r="O500" s="424"/>
      <c r="P500" s="424"/>
      <c r="Q500" s="424"/>
      <c r="R500" s="424"/>
      <c r="S500" s="424"/>
      <c r="T500" s="424"/>
      <c r="U500" s="424"/>
      <c r="V500" s="424"/>
      <c r="W500" s="425"/>
      <c r="X500" s="425"/>
      <c r="Y500" s="425"/>
    </row>
    <row r="501" spans="2:25">
      <c r="B501" s="421"/>
      <c r="C501" s="421"/>
      <c r="D501" s="421"/>
      <c r="E501" s="421"/>
      <c r="F501" s="421"/>
      <c r="G501" s="421"/>
      <c r="H501" s="421"/>
      <c r="I501" s="421"/>
      <c r="J501" s="422"/>
      <c r="K501" s="422"/>
      <c r="L501" s="422"/>
      <c r="M501" s="422"/>
      <c r="N501" s="422"/>
      <c r="O501" s="424"/>
      <c r="P501" s="424"/>
      <c r="Q501" s="424"/>
      <c r="R501" s="424"/>
      <c r="S501" s="424"/>
      <c r="T501" s="424"/>
      <c r="U501" s="424"/>
      <c r="V501" s="424"/>
      <c r="W501" s="425"/>
      <c r="X501" s="425"/>
      <c r="Y501" s="425"/>
    </row>
    <row r="502" spans="2:25">
      <c r="B502" s="421"/>
      <c r="C502" s="421"/>
      <c r="D502" s="421"/>
      <c r="E502" s="421"/>
      <c r="F502" s="421"/>
      <c r="G502" s="421"/>
      <c r="H502" s="421"/>
      <c r="I502" s="421"/>
      <c r="J502" s="422"/>
      <c r="K502" s="422"/>
      <c r="L502" s="422"/>
      <c r="M502" s="422"/>
      <c r="N502" s="422"/>
      <c r="O502" s="424"/>
      <c r="P502" s="424"/>
      <c r="Q502" s="424"/>
      <c r="R502" s="424"/>
      <c r="S502" s="424"/>
      <c r="T502" s="424"/>
      <c r="U502" s="424"/>
      <c r="V502" s="424"/>
      <c r="W502" s="425"/>
      <c r="X502" s="425"/>
      <c r="Y502" s="425"/>
    </row>
    <row r="503" spans="2:25">
      <c r="B503" s="421"/>
      <c r="C503" s="421"/>
      <c r="D503" s="421"/>
      <c r="E503" s="421"/>
      <c r="F503" s="421"/>
      <c r="G503" s="421"/>
      <c r="H503" s="421"/>
      <c r="I503" s="421"/>
      <c r="J503" s="422"/>
      <c r="K503" s="422"/>
      <c r="L503" s="422"/>
      <c r="M503" s="422"/>
      <c r="N503" s="422"/>
      <c r="O503" s="424"/>
      <c r="P503" s="424"/>
      <c r="Q503" s="424"/>
      <c r="R503" s="424"/>
      <c r="S503" s="424"/>
      <c r="T503" s="424"/>
      <c r="U503" s="424"/>
      <c r="V503" s="424"/>
      <c r="W503" s="425"/>
      <c r="X503" s="425"/>
      <c r="Y503" s="425"/>
    </row>
    <row r="504" spans="2:25">
      <c r="B504" s="421"/>
      <c r="C504" s="421"/>
      <c r="D504" s="421"/>
      <c r="E504" s="421"/>
      <c r="F504" s="421"/>
      <c r="G504" s="421"/>
      <c r="H504" s="421"/>
      <c r="I504" s="421"/>
      <c r="J504" s="422"/>
      <c r="K504" s="422"/>
      <c r="L504" s="422"/>
      <c r="M504" s="422"/>
      <c r="N504" s="422"/>
      <c r="O504" s="424"/>
      <c r="P504" s="424"/>
      <c r="Q504" s="424"/>
      <c r="R504" s="424"/>
      <c r="S504" s="424"/>
      <c r="T504" s="424"/>
      <c r="U504" s="424"/>
      <c r="V504" s="424"/>
      <c r="W504" s="425"/>
      <c r="X504" s="425"/>
      <c r="Y504" s="425"/>
    </row>
    <row r="505" spans="2:25">
      <c r="B505" s="421"/>
      <c r="C505" s="421"/>
      <c r="D505" s="421"/>
      <c r="E505" s="421"/>
      <c r="F505" s="421"/>
      <c r="G505" s="421"/>
      <c r="H505" s="421"/>
      <c r="I505" s="421"/>
      <c r="J505" s="422"/>
      <c r="K505" s="422"/>
      <c r="L505" s="422"/>
      <c r="M505" s="422"/>
      <c r="N505" s="422"/>
      <c r="O505" s="424"/>
      <c r="P505" s="424"/>
      <c r="Q505" s="424"/>
      <c r="R505" s="424"/>
      <c r="S505" s="424"/>
      <c r="T505" s="424"/>
      <c r="U505" s="424"/>
      <c r="V505" s="424"/>
      <c r="W505" s="425"/>
      <c r="X505" s="425"/>
      <c r="Y505" s="425"/>
    </row>
    <row r="506" spans="2:25">
      <c r="B506" s="421"/>
      <c r="C506" s="421"/>
      <c r="D506" s="421"/>
      <c r="E506" s="421"/>
      <c r="F506" s="421"/>
      <c r="G506" s="421"/>
      <c r="H506" s="421"/>
      <c r="I506" s="421"/>
      <c r="J506" s="422"/>
      <c r="K506" s="422"/>
      <c r="L506" s="422"/>
      <c r="M506" s="422"/>
      <c r="N506" s="422"/>
      <c r="O506" s="424"/>
      <c r="P506" s="424"/>
      <c r="Q506" s="424"/>
      <c r="R506" s="424"/>
      <c r="S506" s="424"/>
      <c r="T506" s="424"/>
      <c r="U506" s="424"/>
      <c r="V506" s="424"/>
      <c r="W506" s="425"/>
      <c r="X506" s="425"/>
      <c r="Y506" s="425"/>
    </row>
    <row r="507" spans="2:25">
      <c r="B507" s="421"/>
      <c r="C507" s="421"/>
      <c r="D507" s="421"/>
      <c r="E507" s="421"/>
      <c r="F507" s="421"/>
      <c r="G507" s="421"/>
      <c r="H507" s="421"/>
      <c r="I507" s="421"/>
      <c r="J507" s="422"/>
      <c r="K507" s="422"/>
      <c r="L507" s="422"/>
      <c r="M507" s="422"/>
      <c r="N507" s="422"/>
      <c r="O507" s="424"/>
      <c r="P507" s="424"/>
      <c r="Q507" s="424"/>
      <c r="R507" s="424"/>
      <c r="S507" s="424"/>
      <c r="T507" s="424"/>
      <c r="U507" s="424"/>
      <c r="V507" s="424"/>
      <c r="W507" s="425"/>
      <c r="X507" s="425"/>
      <c r="Y507" s="425"/>
    </row>
    <row r="508" spans="2:25">
      <c r="B508" s="421"/>
      <c r="C508" s="421"/>
      <c r="D508" s="421"/>
      <c r="E508" s="421"/>
      <c r="F508" s="421"/>
      <c r="G508" s="421"/>
      <c r="H508" s="421"/>
      <c r="I508" s="421"/>
      <c r="J508" s="422"/>
      <c r="K508" s="422"/>
      <c r="L508" s="422"/>
      <c r="M508" s="422"/>
      <c r="N508" s="422"/>
      <c r="O508" s="424"/>
      <c r="P508" s="424"/>
      <c r="Q508" s="424"/>
      <c r="R508" s="424"/>
      <c r="S508" s="424"/>
      <c r="T508" s="424"/>
      <c r="U508" s="424"/>
      <c r="V508" s="424"/>
      <c r="W508" s="425"/>
      <c r="X508" s="425"/>
      <c r="Y508" s="425"/>
    </row>
    <row r="509" spans="2:25">
      <c r="B509" s="421"/>
      <c r="C509" s="421"/>
      <c r="D509" s="421"/>
      <c r="E509" s="421"/>
      <c r="F509" s="421"/>
      <c r="G509" s="421"/>
      <c r="H509" s="421"/>
      <c r="I509" s="421"/>
      <c r="J509" s="422"/>
      <c r="K509" s="422"/>
      <c r="L509" s="422"/>
      <c r="M509" s="422"/>
      <c r="N509" s="422"/>
      <c r="O509" s="424"/>
      <c r="P509" s="424"/>
      <c r="Q509" s="424"/>
      <c r="R509" s="424"/>
      <c r="S509" s="424"/>
      <c r="T509" s="424"/>
      <c r="U509" s="424"/>
      <c r="V509" s="424"/>
      <c r="W509" s="425"/>
      <c r="X509" s="425"/>
      <c r="Y509" s="425"/>
    </row>
    <row r="510" spans="2:25">
      <c r="B510" s="421"/>
      <c r="C510" s="421"/>
      <c r="D510" s="421"/>
      <c r="E510" s="421"/>
      <c r="F510" s="421"/>
      <c r="G510" s="421"/>
      <c r="H510" s="421"/>
      <c r="I510" s="421"/>
      <c r="J510" s="422"/>
      <c r="K510" s="422"/>
      <c r="L510" s="422"/>
      <c r="M510" s="422"/>
      <c r="N510" s="422"/>
      <c r="O510" s="424"/>
      <c r="P510" s="424"/>
      <c r="Q510" s="424"/>
      <c r="R510" s="424"/>
      <c r="S510" s="424"/>
      <c r="T510" s="424"/>
      <c r="U510" s="424"/>
      <c r="V510" s="424"/>
      <c r="W510" s="425"/>
      <c r="X510" s="425"/>
      <c r="Y510" s="425"/>
    </row>
    <row r="511" spans="2:25">
      <c r="B511" s="421"/>
      <c r="C511" s="421"/>
      <c r="D511" s="421"/>
      <c r="E511" s="421"/>
      <c r="F511" s="421"/>
      <c r="G511" s="421"/>
      <c r="H511" s="421"/>
      <c r="I511" s="421"/>
      <c r="J511" s="422"/>
      <c r="K511" s="422"/>
      <c r="L511" s="422"/>
      <c r="M511" s="422"/>
      <c r="N511" s="422"/>
      <c r="O511" s="424"/>
      <c r="P511" s="424"/>
      <c r="Q511" s="424"/>
      <c r="R511" s="424"/>
      <c r="S511" s="424"/>
      <c r="T511" s="424"/>
      <c r="U511" s="424"/>
      <c r="V511" s="424"/>
      <c r="W511" s="425"/>
      <c r="X511" s="425"/>
      <c r="Y511" s="425"/>
    </row>
    <row r="512" spans="2:25">
      <c r="B512" s="421"/>
      <c r="C512" s="421"/>
      <c r="D512" s="421"/>
      <c r="E512" s="421"/>
      <c r="F512" s="421"/>
      <c r="G512" s="421"/>
      <c r="H512" s="421"/>
      <c r="I512" s="421"/>
      <c r="J512" s="422"/>
      <c r="K512" s="422"/>
      <c r="L512" s="422"/>
      <c r="M512" s="422"/>
      <c r="N512" s="422"/>
      <c r="O512" s="424"/>
      <c r="P512" s="424"/>
      <c r="Q512" s="424"/>
      <c r="R512" s="424"/>
      <c r="S512" s="424"/>
      <c r="T512" s="424"/>
      <c r="U512" s="424"/>
      <c r="V512" s="424"/>
      <c r="W512" s="425"/>
      <c r="X512" s="425"/>
      <c r="Y512" s="425"/>
    </row>
    <row r="513" spans="2:25">
      <c r="B513" s="421"/>
      <c r="C513" s="421"/>
      <c r="D513" s="421"/>
      <c r="E513" s="421"/>
      <c r="F513" s="421"/>
      <c r="G513" s="421"/>
      <c r="H513" s="421"/>
      <c r="I513" s="421"/>
      <c r="J513" s="422"/>
      <c r="K513" s="422"/>
      <c r="L513" s="422"/>
      <c r="M513" s="422"/>
      <c r="N513" s="422"/>
      <c r="O513" s="424"/>
      <c r="P513" s="424"/>
      <c r="Q513" s="424"/>
      <c r="R513" s="424"/>
      <c r="S513" s="424"/>
      <c r="T513" s="424"/>
      <c r="U513" s="424"/>
      <c r="V513" s="424"/>
      <c r="W513" s="425"/>
      <c r="X513" s="425"/>
      <c r="Y513" s="425"/>
    </row>
    <row r="514" spans="2:25">
      <c r="B514" s="421"/>
      <c r="C514" s="421"/>
      <c r="D514" s="421"/>
      <c r="E514" s="421"/>
      <c r="F514" s="421"/>
      <c r="G514" s="421"/>
      <c r="H514" s="421"/>
      <c r="I514" s="421"/>
      <c r="J514" s="422"/>
      <c r="K514" s="422"/>
      <c r="L514" s="422"/>
      <c r="M514" s="422"/>
      <c r="N514" s="422"/>
      <c r="O514" s="424"/>
      <c r="P514" s="424"/>
      <c r="Q514" s="424"/>
      <c r="R514" s="424"/>
      <c r="S514" s="424"/>
      <c r="T514" s="424"/>
      <c r="U514" s="424"/>
      <c r="V514" s="424"/>
      <c r="W514" s="425"/>
      <c r="X514" s="425"/>
      <c r="Y514" s="425"/>
    </row>
    <row r="515" spans="2:25">
      <c r="B515" s="421"/>
      <c r="C515" s="421"/>
      <c r="D515" s="421"/>
      <c r="E515" s="421"/>
      <c r="F515" s="421"/>
      <c r="G515" s="421"/>
      <c r="H515" s="421"/>
      <c r="I515" s="421"/>
      <c r="J515" s="422"/>
      <c r="K515" s="422"/>
      <c r="L515" s="422"/>
      <c r="M515" s="422"/>
      <c r="N515" s="422"/>
      <c r="O515" s="424"/>
      <c r="P515" s="424"/>
      <c r="Q515" s="424"/>
      <c r="R515" s="424"/>
      <c r="S515" s="424"/>
      <c r="T515" s="424"/>
      <c r="U515" s="424"/>
      <c r="V515" s="424"/>
      <c r="W515" s="425"/>
      <c r="X515" s="425"/>
      <c r="Y515" s="425"/>
    </row>
    <row r="516" spans="2:25">
      <c r="B516" s="421"/>
      <c r="C516" s="421"/>
      <c r="D516" s="421"/>
      <c r="E516" s="421"/>
      <c r="F516" s="421"/>
      <c r="G516" s="421"/>
      <c r="H516" s="421"/>
      <c r="I516" s="421"/>
      <c r="J516" s="422"/>
      <c r="K516" s="422"/>
      <c r="L516" s="422"/>
      <c r="M516" s="422"/>
      <c r="N516" s="422"/>
      <c r="O516" s="424"/>
      <c r="P516" s="424"/>
      <c r="Q516" s="424"/>
      <c r="R516" s="424"/>
      <c r="S516" s="424"/>
      <c r="T516" s="424"/>
      <c r="U516" s="424"/>
      <c r="V516" s="424"/>
      <c r="W516" s="425"/>
      <c r="X516" s="425"/>
      <c r="Y516" s="425"/>
    </row>
    <row r="517" spans="2:25">
      <c r="B517" s="421"/>
      <c r="C517" s="421"/>
      <c r="D517" s="421"/>
      <c r="E517" s="421"/>
      <c r="F517" s="421"/>
      <c r="G517" s="421"/>
      <c r="H517" s="421"/>
      <c r="I517" s="421"/>
      <c r="J517" s="422"/>
      <c r="K517" s="422"/>
      <c r="L517" s="422"/>
      <c r="M517" s="422"/>
      <c r="N517" s="422"/>
      <c r="O517" s="424"/>
      <c r="P517" s="424"/>
      <c r="Q517" s="424"/>
      <c r="R517" s="424"/>
      <c r="S517" s="424"/>
      <c r="T517" s="424"/>
      <c r="U517" s="424"/>
      <c r="V517" s="424"/>
      <c r="W517" s="425"/>
      <c r="X517" s="425"/>
      <c r="Y517" s="425"/>
    </row>
    <row r="518" spans="2:25">
      <c r="B518" s="421"/>
      <c r="C518" s="421"/>
      <c r="D518" s="421"/>
      <c r="E518" s="421"/>
      <c r="F518" s="421"/>
      <c r="G518" s="421"/>
      <c r="H518" s="421"/>
      <c r="I518" s="421"/>
      <c r="J518" s="422"/>
      <c r="K518" s="422"/>
      <c r="L518" s="422"/>
      <c r="M518" s="422"/>
      <c r="N518" s="422"/>
      <c r="O518" s="424"/>
      <c r="P518" s="424"/>
      <c r="Q518" s="424"/>
      <c r="R518" s="424"/>
      <c r="S518" s="424"/>
      <c r="T518" s="424"/>
      <c r="U518" s="424"/>
      <c r="V518" s="424"/>
      <c r="W518" s="425"/>
      <c r="X518" s="425"/>
      <c r="Y518" s="425"/>
    </row>
    <row r="519" spans="2:25">
      <c r="B519" s="421"/>
      <c r="C519" s="421"/>
      <c r="D519" s="421"/>
      <c r="E519" s="421"/>
      <c r="F519" s="421"/>
      <c r="G519" s="421"/>
      <c r="H519" s="421"/>
      <c r="I519" s="421"/>
      <c r="J519" s="422"/>
      <c r="K519" s="422"/>
      <c r="L519" s="422"/>
      <c r="M519" s="422"/>
      <c r="N519" s="422"/>
      <c r="O519" s="424"/>
      <c r="P519" s="424"/>
      <c r="Q519" s="424"/>
      <c r="R519" s="424"/>
      <c r="S519" s="424"/>
      <c r="T519" s="424"/>
      <c r="U519" s="424"/>
      <c r="V519" s="424"/>
      <c r="W519" s="425"/>
      <c r="X519" s="425"/>
      <c r="Y519" s="425"/>
    </row>
    <row r="520" spans="2:25">
      <c r="B520" s="421"/>
      <c r="C520" s="421"/>
      <c r="D520" s="421"/>
      <c r="E520" s="421"/>
      <c r="F520" s="421"/>
      <c r="G520" s="421"/>
      <c r="H520" s="421"/>
      <c r="I520" s="421"/>
      <c r="J520" s="422"/>
      <c r="K520" s="422"/>
      <c r="L520" s="422"/>
      <c r="M520" s="422"/>
      <c r="N520" s="422"/>
      <c r="O520" s="424"/>
      <c r="P520" s="424"/>
      <c r="Q520" s="424"/>
      <c r="R520" s="424"/>
      <c r="S520" s="424"/>
      <c r="T520" s="424"/>
      <c r="U520" s="424"/>
      <c r="V520" s="424"/>
      <c r="W520" s="425"/>
      <c r="X520" s="425"/>
      <c r="Y520" s="425"/>
    </row>
    <row r="521" spans="2:25">
      <c r="B521" s="421"/>
      <c r="C521" s="421"/>
      <c r="D521" s="421"/>
      <c r="E521" s="421"/>
      <c r="F521" s="421"/>
      <c r="G521" s="421"/>
      <c r="H521" s="421"/>
      <c r="I521" s="421"/>
      <c r="J521" s="422"/>
      <c r="K521" s="422"/>
      <c r="L521" s="422"/>
      <c r="M521" s="422"/>
      <c r="N521" s="422"/>
      <c r="O521" s="424"/>
      <c r="P521" s="424"/>
      <c r="Q521" s="424"/>
      <c r="R521" s="424"/>
      <c r="S521" s="424"/>
      <c r="T521" s="424"/>
      <c r="U521" s="424"/>
      <c r="V521" s="424"/>
      <c r="W521" s="425"/>
      <c r="X521" s="425"/>
      <c r="Y521" s="425"/>
    </row>
    <row r="522" spans="2:25">
      <c r="B522" s="421"/>
      <c r="C522" s="421"/>
      <c r="D522" s="421"/>
      <c r="E522" s="421"/>
      <c r="F522" s="421"/>
      <c r="G522" s="421"/>
      <c r="H522" s="421"/>
      <c r="I522" s="421"/>
      <c r="J522" s="422"/>
      <c r="K522" s="422"/>
      <c r="L522" s="422"/>
      <c r="M522" s="422"/>
      <c r="N522" s="422"/>
      <c r="O522" s="424"/>
      <c r="P522" s="424"/>
      <c r="Q522" s="424"/>
      <c r="R522" s="424"/>
      <c r="S522" s="424"/>
      <c r="T522" s="424"/>
      <c r="U522" s="424"/>
      <c r="V522" s="424"/>
      <c r="W522" s="425"/>
      <c r="X522" s="425"/>
      <c r="Y522" s="425"/>
    </row>
    <row r="523" spans="2:25">
      <c r="B523" s="421"/>
      <c r="C523" s="421"/>
      <c r="D523" s="421"/>
      <c r="E523" s="421"/>
      <c r="F523" s="421"/>
      <c r="G523" s="421"/>
      <c r="H523" s="421"/>
      <c r="I523" s="421"/>
      <c r="J523" s="422"/>
      <c r="K523" s="422"/>
      <c r="L523" s="422"/>
      <c r="M523" s="422"/>
      <c r="N523" s="422"/>
      <c r="O523" s="424"/>
      <c r="P523" s="424"/>
      <c r="Q523" s="424"/>
      <c r="R523" s="424"/>
      <c r="S523" s="424"/>
      <c r="T523" s="424"/>
      <c r="U523" s="424"/>
      <c r="V523" s="424"/>
      <c r="W523" s="425"/>
      <c r="X523" s="425"/>
      <c r="Y523" s="425"/>
    </row>
    <row r="524" spans="2:25">
      <c r="B524" s="421"/>
      <c r="C524" s="421"/>
      <c r="D524" s="421"/>
      <c r="E524" s="421"/>
      <c r="F524" s="421"/>
      <c r="G524" s="421"/>
      <c r="H524" s="421"/>
      <c r="I524" s="421"/>
      <c r="J524" s="422"/>
      <c r="K524" s="422"/>
      <c r="L524" s="422"/>
      <c r="M524" s="422"/>
      <c r="N524" s="422"/>
      <c r="O524" s="424"/>
      <c r="P524" s="424"/>
      <c r="Q524" s="424"/>
      <c r="R524" s="424"/>
      <c r="S524" s="424"/>
      <c r="T524" s="424"/>
      <c r="U524" s="424"/>
      <c r="V524" s="424"/>
      <c r="W524" s="425"/>
      <c r="X524" s="425"/>
      <c r="Y524" s="425"/>
    </row>
    <row r="525" spans="2:25">
      <c r="B525" s="421"/>
      <c r="C525" s="421"/>
      <c r="D525" s="421"/>
      <c r="E525" s="421"/>
      <c r="F525" s="421"/>
      <c r="G525" s="421"/>
      <c r="H525" s="421"/>
      <c r="I525" s="421"/>
      <c r="J525" s="422"/>
      <c r="K525" s="422"/>
      <c r="L525" s="422"/>
      <c r="M525" s="422"/>
      <c r="N525" s="422"/>
      <c r="O525" s="424"/>
      <c r="P525" s="424"/>
      <c r="Q525" s="424"/>
      <c r="R525" s="424"/>
      <c r="S525" s="424"/>
      <c r="T525" s="424"/>
      <c r="U525" s="424"/>
      <c r="V525" s="424"/>
      <c r="W525" s="425"/>
      <c r="X525" s="425"/>
      <c r="Y525" s="425"/>
    </row>
    <row r="526" spans="2:25">
      <c r="B526" s="421"/>
      <c r="C526" s="421"/>
      <c r="D526" s="421"/>
      <c r="E526" s="421"/>
      <c r="F526" s="421"/>
      <c r="G526" s="421"/>
      <c r="H526" s="421"/>
      <c r="I526" s="421"/>
      <c r="J526" s="422"/>
      <c r="K526" s="422"/>
      <c r="L526" s="422"/>
      <c r="M526" s="422"/>
      <c r="N526" s="422"/>
      <c r="O526" s="424"/>
      <c r="P526" s="424"/>
      <c r="Q526" s="424"/>
      <c r="R526" s="424"/>
      <c r="S526" s="424"/>
      <c r="T526" s="424"/>
      <c r="U526" s="424"/>
      <c r="V526" s="424"/>
      <c r="W526" s="425"/>
      <c r="X526" s="425"/>
      <c r="Y526" s="425"/>
    </row>
    <row r="527" spans="2:25">
      <c r="B527" s="421"/>
      <c r="C527" s="421"/>
      <c r="D527" s="421"/>
      <c r="E527" s="421"/>
      <c r="F527" s="421"/>
      <c r="G527" s="421"/>
      <c r="H527" s="421"/>
      <c r="I527" s="421"/>
      <c r="J527" s="422"/>
      <c r="K527" s="422"/>
      <c r="L527" s="422"/>
      <c r="M527" s="422"/>
      <c r="N527" s="422"/>
      <c r="O527" s="424"/>
      <c r="P527" s="424"/>
      <c r="Q527" s="424"/>
      <c r="R527" s="424"/>
      <c r="S527" s="424"/>
      <c r="T527" s="424"/>
      <c r="U527" s="424"/>
      <c r="V527" s="424"/>
      <c r="W527" s="425"/>
      <c r="X527" s="425"/>
      <c r="Y527" s="425"/>
    </row>
    <row r="528" spans="2:25">
      <c r="B528" s="421"/>
      <c r="C528" s="421"/>
      <c r="D528" s="421"/>
      <c r="E528" s="421"/>
      <c r="F528" s="421"/>
      <c r="G528" s="421"/>
      <c r="H528" s="421"/>
      <c r="I528" s="421"/>
      <c r="J528" s="422"/>
      <c r="K528" s="422"/>
      <c r="L528" s="422"/>
      <c r="M528" s="422"/>
      <c r="N528" s="422"/>
      <c r="O528" s="424"/>
      <c r="P528" s="424"/>
      <c r="Q528" s="424"/>
      <c r="R528" s="424"/>
      <c r="S528" s="424"/>
      <c r="T528" s="424"/>
      <c r="U528" s="424"/>
      <c r="V528" s="424"/>
      <c r="W528" s="425"/>
      <c r="X528" s="425"/>
      <c r="Y528" s="425"/>
    </row>
    <row r="529" spans="2:25">
      <c r="B529" s="421"/>
      <c r="C529" s="421"/>
      <c r="D529" s="421"/>
      <c r="E529" s="421"/>
      <c r="F529" s="421"/>
      <c r="G529" s="421"/>
      <c r="H529" s="421"/>
      <c r="I529" s="421"/>
      <c r="J529" s="422"/>
      <c r="K529" s="422"/>
      <c r="L529" s="422"/>
      <c r="M529" s="422"/>
      <c r="N529" s="422"/>
      <c r="O529" s="424"/>
      <c r="P529" s="424"/>
      <c r="Q529" s="424"/>
      <c r="R529" s="424"/>
      <c r="S529" s="424"/>
      <c r="T529" s="424"/>
      <c r="U529" s="424"/>
      <c r="V529" s="424"/>
      <c r="W529" s="425"/>
      <c r="X529" s="425"/>
      <c r="Y529" s="425"/>
    </row>
    <row r="530" spans="2:25">
      <c r="B530" s="421"/>
      <c r="C530" s="421"/>
      <c r="D530" s="421"/>
      <c r="E530" s="421"/>
      <c r="F530" s="421"/>
      <c r="G530" s="421"/>
      <c r="H530" s="421"/>
      <c r="I530" s="421"/>
      <c r="J530" s="422"/>
      <c r="K530" s="422"/>
      <c r="L530" s="422"/>
      <c r="M530" s="422"/>
      <c r="N530" s="422"/>
      <c r="O530" s="424"/>
      <c r="P530" s="424"/>
      <c r="Q530" s="424"/>
      <c r="R530" s="424"/>
      <c r="S530" s="424"/>
      <c r="T530" s="424"/>
      <c r="U530" s="424"/>
      <c r="V530" s="424"/>
      <c r="W530" s="425"/>
      <c r="X530" s="425"/>
      <c r="Y530" s="425"/>
    </row>
    <row r="531" spans="2:25">
      <c r="B531" s="421"/>
      <c r="C531" s="421"/>
      <c r="D531" s="421"/>
      <c r="E531" s="421"/>
      <c r="F531" s="421"/>
      <c r="G531" s="421"/>
      <c r="H531" s="421"/>
      <c r="I531" s="421"/>
      <c r="J531" s="422"/>
      <c r="K531" s="422"/>
      <c r="L531" s="422"/>
      <c r="M531" s="422"/>
      <c r="N531" s="422"/>
      <c r="O531" s="424"/>
      <c r="P531" s="424"/>
      <c r="Q531" s="424"/>
      <c r="R531" s="424"/>
      <c r="S531" s="424"/>
      <c r="T531" s="424"/>
      <c r="U531" s="424"/>
      <c r="V531" s="424"/>
      <c r="W531" s="425"/>
      <c r="X531" s="425"/>
      <c r="Y531" s="425"/>
    </row>
    <row r="532" spans="2:25">
      <c r="B532" s="421"/>
      <c r="C532" s="421"/>
      <c r="D532" s="421"/>
      <c r="E532" s="421"/>
      <c r="F532" s="421"/>
      <c r="G532" s="421"/>
      <c r="H532" s="421"/>
      <c r="I532" s="421"/>
      <c r="J532" s="422"/>
      <c r="K532" s="422"/>
      <c r="L532" s="422"/>
      <c r="M532" s="422"/>
      <c r="N532" s="422"/>
      <c r="O532" s="424"/>
      <c r="P532" s="424"/>
      <c r="Q532" s="424"/>
      <c r="R532" s="424"/>
      <c r="S532" s="424"/>
      <c r="T532" s="424"/>
      <c r="U532" s="424"/>
      <c r="V532" s="424"/>
      <c r="W532" s="425"/>
      <c r="X532" s="425"/>
      <c r="Y532" s="425"/>
    </row>
    <row r="533" spans="2:25">
      <c r="B533" s="421"/>
      <c r="C533" s="421"/>
      <c r="D533" s="421"/>
      <c r="E533" s="421"/>
      <c r="F533" s="421"/>
      <c r="G533" s="421"/>
      <c r="H533" s="421"/>
      <c r="I533" s="421"/>
      <c r="J533" s="422"/>
      <c r="K533" s="422"/>
      <c r="L533" s="422"/>
      <c r="M533" s="422"/>
      <c r="N533" s="422"/>
      <c r="O533" s="424"/>
      <c r="P533" s="424"/>
      <c r="Q533" s="424"/>
      <c r="R533" s="424"/>
      <c r="S533" s="424"/>
      <c r="T533" s="424"/>
      <c r="U533" s="424"/>
      <c r="V533" s="424"/>
      <c r="W533" s="425"/>
      <c r="X533" s="425"/>
      <c r="Y533" s="425"/>
    </row>
    <row r="534" spans="2:25">
      <c r="B534" s="421"/>
      <c r="C534" s="421"/>
      <c r="D534" s="421"/>
      <c r="E534" s="421"/>
      <c r="F534" s="421"/>
      <c r="G534" s="421"/>
      <c r="H534" s="421"/>
      <c r="I534" s="421"/>
      <c r="J534" s="422"/>
      <c r="K534" s="422"/>
      <c r="L534" s="422"/>
      <c r="M534" s="422"/>
      <c r="N534" s="422"/>
      <c r="O534" s="424"/>
      <c r="P534" s="424"/>
      <c r="Q534" s="424"/>
      <c r="R534" s="424"/>
      <c r="S534" s="424"/>
      <c r="T534" s="424"/>
      <c r="U534" s="424"/>
      <c r="V534" s="424"/>
      <c r="W534" s="425"/>
      <c r="X534" s="425"/>
      <c r="Y534" s="425"/>
    </row>
    <row r="535" spans="2:25">
      <c r="B535" s="421"/>
      <c r="C535" s="421"/>
      <c r="D535" s="421"/>
      <c r="E535" s="421"/>
      <c r="F535" s="421"/>
      <c r="G535" s="421"/>
      <c r="H535" s="421"/>
      <c r="I535" s="421"/>
      <c r="J535" s="422"/>
      <c r="K535" s="422"/>
      <c r="L535" s="422"/>
      <c r="M535" s="422"/>
      <c r="N535" s="422"/>
      <c r="O535" s="424"/>
      <c r="P535" s="424"/>
      <c r="Q535" s="424"/>
      <c r="R535" s="424"/>
      <c r="S535" s="424"/>
      <c r="T535" s="424"/>
      <c r="U535" s="424"/>
      <c r="V535" s="424"/>
      <c r="W535" s="425"/>
      <c r="X535" s="425"/>
      <c r="Y535" s="425"/>
    </row>
    <row r="536" spans="2:25">
      <c r="B536" s="421"/>
      <c r="C536" s="421"/>
      <c r="D536" s="421"/>
      <c r="E536" s="421"/>
      <c r="F536" s="421"/>
      <c r="G536" s="421"/>
      <c r="H536" s="421"/>
      <c r="I536" s="421"/>
      <c r="J536" s="422"/>
      <c r="K536" s="422"/>
      <c r="L536" s="422"/>
      <c r="M536" s="422"/>
      <c r="N536" s="422"/>
      <c r="O536" s="424"/>
      <c r="P536" s="424"/>
      <c r="Q536" s="424"/>
      <c r="R536" s="424"/>
      <c r="S536" s="424"/>
      <c r="T536" s="424"/>
      <c r="U536" s="424"/>
      <c r="V536" s="424"/>
      <c r="W536" s="425"/>
      <c r="X536" s="425"/>
      <c r="Y536" s="425"/>
    </row>
    <row r="537" spans="2:25">
      <c r="B537" s="421"/>
      <c r="C537" s="421"/>
      <c r="D537" s="421"/>
      <c r="E537" s="421"/>
      <c r="F537" s="421"/>
      <c r="G537" s="421"/>
      <c r="H537" s="421"/>
      <c r="I537" s="421"/>
      <c r="J537" s="422"/>
      <c r="K537" s="422"/>
      <c r="L537" s="422"/>
      <c r="M537" s="422"/>
      <c r="N537" s="422"/>
      <c r="O537" s="424"/>
      <c r="P537" s="424"/>
      <c r="Q537" s="424"/>
      <c r="R537" s="424"/>
      <c r="S537" s="424"/>
      <c r="T537" s="424"/>
      <c r="U537" s="424"/>
      <c r="V537" s="424"/>
      <c r="W537" s="425"/>
      <c r="X537" s="425"/>
      <c r="Y537" s="425"/>
    </row>
    <row r="538" spans="2:25">
      <c r="B538" s="421"/>
      <c r="C538" s="421"/>
      <c r="D538" s="421"/>
      <c r="E538" s="421"/>
      <c r="F538" s="421"/>
      <c r="G538" s="421"/>
      <c r="H538" s="421"/>
      <c r="I538" s="421"/>
      <c r="J538" s="422"/>
      <c r="K538" s="422"/>
      <c r="L538" s="422"/>
      <c r="M538" s="422"/>
      <c r="N538" s="422"/>
      <c r="O538" s="424"/>
      <c r="P538" s="424"/>
      <c r="Q538" s="424"/>
      <c r="R538" s="424"/>
      <c r="S538" s="424"/>
      <c r="T538" s="424"/>
      <c r="U538" s="424"/>
      <c r="V538" s="424"/>
      <c r="W538" s="425"/>
      <c r="X538" s="425"/>
      <c r="Y538" s="425"/>
    </row>
    <row r="539" spans="2:25">
      <c r="B539" s="421"/>
      <c r="C539" s="421"/>
      <c r="D539" s="421"/>
      <c r="E539" s="421"/>
      <c r="F539" s="421"/>
      <c r="G539" s="421"/>
      <c r="H539" s="421"/>
      <c r="I539" s="421"/>
      <c r="J539" s="422"/>
      <c r="K539" s="422"/>
      <c r="L539" s="422"/>
      <c r="M539" s="422"/>
      <c r="N539" s="422"/>
      <c r="O539" s="424"/>
      <c r="P539" s="424"/>
      <c r="Q539" s="424"/>
      <c r="R539" s="424"/>
      <c r="S539" s="424"/>
      <c r="T539" s="424"/>
      <c r="U539" s="424"/>
      <c r="V539" s="424"/>
      <c r="W539" s="425"/>
      <c r="X539" s="425"/>
      <c r="Y539" s="425"/>
    </row>
    <row r="540" spans="2:25">
      <c r="B540" s="421"/>
      <c r="C540" s="421"/>
      <c r="D540" s="421"/>
      <c r="E540" s="421"/>
      <c r="F540" s="421"/>
      <c r="G540" s="421"/>
      <c r="H540" s="421"/>
      <c r="I540" s="421"/>
      <c r="J540" s="422"/>
      <c r="K540" s="422"/>
      <c r="L540" s="422"/>
      <c r="M540" s="422"/>
      <c r="N540" s="422"/>
      <c r="O540" s="424"/>
      <c r="P540" s="424"/>
      <c r="Q540" s="424"/>
      <c r="R540" s="424"/>
      <c r="S540" s="424"/>
      <c r="T540" s="424"/>
      <c r="U540" s="424"/>
      <c r="V540" s="424"/>
      <c r="W540" s="425"/>
      <c r="X540" s="425"/>
      <c r="Y540" s="425"/>
    </row>
    <row r="541" spans="2:25">
      <c r="B541" s="421"/>
      <c r="C541" s="421"/>
      <c r="D541" s="421"/>
      <c r="E541" s="421"/>
      <c r="F541" s="421"/>
      <c r="G541" s="421"/>
      <c r="H541" s="421"/>
      <c r="I541" s="421"/>
      <c r="J541" s="422"/>
      <c r="K541" s="422"/>
      <c r="L541" s="422"/>
      <c r="M541" s="422"/>
      <c r="N541" s="422"/>
      <c r="O541" s="424"/>
      <c r="P541" s="424"/>
      <c r="Q541" s="424"/>
      <c r="R541" s="424"/>
      <c r="S541" s="424"/>
      <c r="T541" s="424"/>
      <c r="U541" s="424"/>
      <c r="V541" s="424"/>
      <c r="W541" s="425"/>
      <c r="X541" s="425"/>
      <c r="Y541" s="425"/>
    </row>
    <row r="542" spans="2:25">
      <c r="B542" s="421"/>
      <c r="C542" s="421"/>
      <c r="D542" s="421"/>
      <c r="E542" s="421"/>
      <c r="F542" s="421"/>
      <c r="G542" s="421"/>
      <c r="H542" s="421"/>
      <c r="I542" s="421"/>
      <c r="J542" s="422"/>
      <c r="K542" s="422"/>
      <c r="L542" s="422"/>
      <c r="M542" s="422"/>
      <c r="N542" s="422"/>
      <c r="O542" s="424"/>
      <c r="P542" s="424"/>
      <c r="Q542" s="424"/>
      <c r="R542" s="424"/>
      <c r="S542" s="424"/>
      <c r="T542" s="424"/>
      <c r="U542" s="424"/>
      <c r="V542" s="424"/>
      <c r="W542" s="425"/>
      <c r="X542" s="425"/>
      <c r="Y542" s="425"/>
    </row>
    <row r="543" spans="2:25">
      <c r="B543" s="421"/>
      <c r="C543" s="421"/>
      <c r="D543" s="421"/>
      <c r="E543" s="421"/>
      <c r="F543" s="421"/>
      <c r="G543" s="421"/>
      <c r="H543" s="421"/>
      <c r="I543" s="421"/>
      <c r="J543" s="422"/>
      <c r="K543" s="422"/>
      <c r="L543" s="422"/>
      <c r="M543" s="422"/>
      <c r="N543" s="422"/>
      <c r="O543" s="424"/>
      <c r="P543" s="424"/>
      <c r="Q543" s="424"/>
      <c r="R543" s="424"/>
      <c r="S543" s="424"/>
      <c r="T543" s="424"/>
      <c r="U543" s="424"/>
      <c r="V543" s="424"/>
      <c r="W543" s="425"/>
      <c r="X543" s="425"/>
      <c r="Y543" s="425"/>
    </row>
    <row r="544" spans="2:25">
      <c r="B544" s="421"/>
      <c r="C544" s="421"/>
      <c r="D544" s="421"/>
      <c r="E544" s="421"/>
      <c r="F544" s="421"/>
      <c r="G544" s="421"/>
      <c r="H544" s="421"/>
      <c r="I544" s="421"/>
      <c r="J544" s="422"/>
      <c r="K544" s="422"/>
      <c r="L544" s="422"/>
      <c r="M544" s="422"/>
      <c r="N544" s="422"/>
      <c r="O544" s="424"/>
      <c r="P544" s="424"/>
      <c r="Q544" s="424"/>
      <c r="R544" s="424"/>
      <c r="S544" s="424"/>
      <c r="T544" s="424"/>
      <c r="U544" s="424"/>
      <c r="V544" s="424"/>
      <c r="W544" s="425"/>
      <c r="X544" s="425"/>
      <c r="Y544" s="425"/>
    </row>
    <row r="545" spans="2:25">
      <c r="B545" s="421"/>
      <c r="C545" s="421"/>
      <c r="D545" s="421"/>
      <c r="E545" s="421"/>
      <c r="F545" s="421"/>
      <c r="G545" s="421"/>
      <c r="H545" s="421"/>
      <c r="I545" s="421"/>
      <c r="J545" s="422"/>
      <c r="K545" s="422"/>
      <c r="L545" s="422"/>
      <c r="M545" s="422"/>
      <c r="N545" s="422"/>
      <c r="O545" s="424"/>
      <c r="P545" s="424"/>
      <c r="Q545" s="424"/>
      <c r="R545" s="424"/>
      <c r="S545" s="424"/>
      <c r="T545" s="424"/>
      <c r="U545" s="424"/>
      <c r="V545" s="424"/>
      <c r="W545" s="425"/>
      <c r="X545" s="425"/>
      <c r="Y545" s="425"/>
    </row>
    <row r="546" spans="2:25">
      <c r="B546" s="421"/>
      <c r="C546" s="421"/>
      <c r="D546" s="421"/>
      <c r="E546" s="421"/>
      <c r="F546" s="421"/>
      <c r="G546" s="421"/>
      <c r="H546" s="421"/>
      <c r="I546" s="421"/>
      <c r="J546" s="422"/>
      <c r="K546" s="422"/>
      <c r="L546" s="422"/>
      <c r="M546" s="422"/>
      <c r="N546" s="422"/>
      <c r="O546" s="424"/>
      <c r="P546" s="424"/>
      <c r="Q546" s="424"/>
      <c r="R546" s="424"/>
      <c r="S546" s="424"/>
      <c r="T546" s="424"/>
      <c r="U546" s="424"/>
      <c r="V546" s="424"/>
      <c r="W546" s="425"/>
      <c r="X546" s="425"/>
      <c r="Y546" s="425"/>
    </row>
    <row r="547" spans="2:25">
      <c r="B547" s="421"/>
      <c r="C547" s="421"/>
      <c r="D547" s="421"/>
      <c r="E547" s="421"/>
      <c r="F547" s="421"/>
      <c r="G547" s="421"/>
      <c r="H547" s="421"/>
      <c r="I547" s="421"/>
      <c r="J547" s="422"/>
      <c r="K547" s="422"/>
      <c r="L547" s="422"/>
      <c r="M547" s="422"/>
      <c r="N547" s="422"/>
      <c r="O547" s="424"/>
      <c r="P547" s="424"/>
      <c r="Q547" s="424"/>
      <c r="R547" s="424"/>
      <c r="S547" s="424"/>
      <c r="T547" s="424"/>
      <c r="U547" s="424"/>
      <c r="V547" s="424"/>
      <c r="W547" s="425"/>
      <c r="X547" s="425"/>
      <c r="Y547" s="425"/>
    </row>
    <row r="548" spans="2:25">
      <c r="B548" s="421"/>
      <c r="C548" s="421"/>
      <c r="D548" s="421"/>
      <c r="E548" s="421"/>
      <c r="F548" s="421"/>
      <c r="G548" s="421"/>
      <c r="H548" s="421"/>
      <c r="I548" s="421"/>
      <c r="J548" s="422"/>
      <c r="K548" s="422"/>
      <c r="L548" s="422"/>
      <c r="M548" s="422"/>
      <c r="N548" s="422"/>
      <c r="O548" s="424"/>
      <c r="P548" s="424"/>
      <c r="Q548" s="424"/>
      <c r="R548" s="424"/>
      <c r="S548" s="424"/>
      <c r="T548" s="424"/>
      <c r="U548" s="424"/>
      <c r="V548" s="424"/>
      <c r="W548" s="425"/>
      <c r="X548" s="425"/>
      <c r="Y548" s="425"/>
    </row>
    <row r="549" spans="2:25">
      <c r="B549" s="421"/>
      <c r="C549" s="421"/>
      <c r="D549" s="421"/>
      <c r="E549" s="421"/>
      <c r="F549" s="421"/>
      <c r="G549" s="421"/>
      <c r="H549" s="421"/>
      <c r="I549" s="421"/>
      <c r="J549" s="422"/>
      <c r="K549" s="422"/>
      <c r="L549" s="422"/>
      <c r="M549" s="422"/>
      <c r="N549" s="422"/>
      <c r="O549" s="424"/>
      <c r="P549" s="424"/>
      <c r="Q549" s="424"/>
      <c r="R549" s="424"/>
      <c r="S549" s="424"/>
      <c r="T549" s="424"/>
      <c r="U549" s="424"/>
      <c r="V549" s="424"/>
      <c r="W549" s="425"/>
      <c r="X549" s="425"/>
      <c r="Y549" s="425"/>
    </row>
    <row r="550" spans="2:25">
      <c r="B550" s="421"/>
      <c r="C550" s="421"/>
      <c r="D550" s="421"/>
      <c r="E550" s="421"/>
      <c r="F550" s="421"/>
      <c r="G550" s="421"/>
      <c r="H550" s="421"/>
      <c r="I550" s="421"/>
      <c r="J550" s="422"/>
      <c r="K550" s="422"/>
      <c r="L550" s="422"/>
      <c r="M550" s="422"/>
      <c r="N550" s="422"/>
      <c r="O550" s="424"/>
      <c r="P550" s="424"/>
      <c r="Q550" s="424"/>
      <c r="R550" s="424"/>
      <c r="S550" s="424"/>
      <c r="T550" s="424"/>
      <c r="U550" s="424"/>
      <c r="V550" s="424"/>
      <c r="W550" s="425"/>
      <c r="X550" s="425"/>
      <c r="Y550" s="425"/>
    </row>
    <row r="551" spans="2:25">
      <c r="B551" s="421"/>
      <c r="C551" s="421"/>
      <c r="D551" s="421"/>
      <c r="E551" s="421"/>
      <c r="F551" s="421"/>
      <c r="G551" s="421"/>
      <c r="H551" s="421"/>
      <c r="I551" s="421"/>
      <c r="J551" s="422"/>
      <c r="K551" s="422"/>
      <c r="L551" s="422"/>
      <c r="M551" s="422"/>
      <c r="N551" s="422"/>
      <c r="O551" s="424"/>
      <c r="P551" s="424"/>
      <c r="Q551" s="424"/>
      <c r="R551" s="424"/>
      <c r="S551" s="424"/>
      <c r="T551" s="424"/>
      <c r="U551" s="424"/>
      <c r="V551" s="424"/>
      <c r="W551" s="425"/>
      <c r="X551" s="425"/>
      <c r="Y551" s="425"/>
    </row>
    <row r="552" spans="2:25">
      <c r="B552" s="421"/>
      <c r="C552" s="421"/>
      <c r="D552" s="421"/>
      <c r="E552" s="421"/>
      <c r="F552" s="421"/>
      <c r="G552" s="421"/>
      <c r="H552" s="421"/>
      <c r="I552" s="421"/>
      <c r="J552" s="422"/>
      <c r="K552" s="422"/>
      <c r="L552" s="422"/>
      <c r="M552" s="422"/>
      <c r="N552" s="422"/>
      <c r="O552" s="424"/>
      <c r="P552" s="424"/>
      <c r="Q552" s="424"/>
      <c r="R552" s="424"/>
      <c r="S552" s="424"/>
      <c r="T552" s="424"/>
      <c r="U552" s="424"/>
      <c r="V552" s="424"/>
      <c r="W552" s="425"/>
      <c r="X552" s="425"/>
      <c r="Y552" s="425"/>
    </row>
    <row r="553" spans="2:25">
      <c r="B553" s="421"/>
      <c r="C553" s="421"/>
      <c r="D553" s="421"/>
      <c r="E553" s="421"/>
      <c r="F553" s="421"/>
      <c r="G553" s="421"/>
      <c r="H553" s="421"/>
      <c r="I553" s="421"/>
      <c r="J553" s="422"/>
      <c r="K553" s="422"/>
      <c r="L553" s="422"/>
      <c r="M553" s="422"/>
      <c r="N553" s="422"/>
      <c r="O553" s="424"/>
      <c r="P553" s="424"/>
      <c r="Q553" s="424"/>
      <c r="R553" s="424"/>
      <c r="S553" s="424"/>
      <c r="T553" s="424"/>
      <c r="U553" s="424"/>
      <c r="V553" s="424"/>
      <c r="W553" s="425"/>
      <c r="X553" s="425"/>
      <c r="Y553" s="425"/>
    </row>
    <row r="554" spans="2:25">
      <c r="B554" s="421"/>
      <c r="C554" s="421"/>
      <c r="D554" s="421"/>
      <c r="E554" s="421"/>
      <c r="F554" s="421"/>
      <c r="G554" s="421"/>
      <c r="H554" s="421"/>
      <c r="I554" s="421"/>
      <c r="J554" s="422"/>
      <c r="K554" s="422"/>
      <c r="L554" s="422"/>
      <c r="M554" s="422"/>
      <c r="N554" s="422"/>
      <c r="O554" s="424"/>
      <c r="P554" s="424"/>
      <c r="Q554" s="424"/>
      <c r="R554" s="424"/>
      <c r="S554" s="424"/>
      <c r="T554" s="424"/>
      <c r="U554" s="424"/>
      <c r="V554" s="424"/>
      <c r="W554" s="425"/>
      <c r="X554" s="425"/>
      <c r="Y554" s="425"/>
    </row>
    <row r="555" spans="2:25">
      <c r="B555" s="421"/>
      <c r="C555" s="421"/>
      <c r="D555" s="421"/>
      <c r="E555" s="421"/>
      <c r="F555" s="421"/>
      <c r="G555" s="421"/>
      <c r="H555" s="421"/>
      <c r="I555" s="421"/>
      <c r="J555" s="422"/>
      <c r="K555" s="422"/>
      <c r="L555" s="422"/>
      <c r="M555" s="422"/>
      <c r="N555" s="422"/>
      <c r="O555" s="424"/>
      <c r="P555" s="424"/>
      <c r="Q555" s="424"/>
      <c r="R555" s="424"/>
      <c r="S555" s="424"/>
      <c r="T555" s="424"/>
      <c r="U555" s="424"/>
      <c r="V555" s="424"/>
      <c r="W555" s="425"/>
      <c r="X555" s="425"/>
      <c r="Y555" s="425"/>
    </row>
    <row r="556" spans="2:25">
      <c r="B556" s="421"/>
      <c r="C556" s="421"/>
      <c r="D556" s="421"/>
      <c r="E556" s="421"/>
      <c r="F556" s="421"/>
      <c r="G556" s="421"/>
      <c r="H556" s="421"/>
      <c r="I556" s="421"/>
      <c r="J556" s="422"/>
      <c r="K556" s="422"/>
      <c r="L556" s="422"/>
      <c r="M556" s="422"/>
      <c r="N556" s="422"/>
      <c r="O556" s="424"/>
      <c r="P556" s="424"/>
      <c r="Q556" s="424"/>
      <c r="R556" s="424"/>
      <c r="S556" s="424"/>
      <c r="T556" s="424"/>
      <c r="U556" s="424"/>
      <c r="V556" s="424"/>
      <c r="W556" s="425"/>
      <c r="X556" s="425"/>
      <c r="Y556" s="425"/>
    </row>
    <row r="557" spans="2:25">
      <c r="B557" s="421"/>
      <c r="C557" s="421"/>
      <c r="D557" s="421"/>
      <c r="E557" s="421"/>
      <c r="F557" s="421"/>
      <c r="G557" s="421"/>
      <c r="H557" s="421"/>
      <c r="I557" s="421"/>
      <c r="J557" s="422"/>
      <c r="K557" s="422"/>
      <c r="L557" s="422"/>
      <c r="M557" s="422"/>
      <c r="N557" s="422"/>
      <c r="O557" s="424"/>
      <c r="P557" s="424"/>
      <c r="Q557" s="424"/>
      <c r="R557" s="424"/>
      <c r="S557" s="424"/>
      <c r="T557" s="424"/>
      <c r="U557" s="424"/>
      <c r="V557" s="424"/>
      <c r="W557" s="425"/>
      <c r="X557" s="425"/>
      <c r="Y557" s="425"/>
    </row>
    <row r="558" spans="2:25">
      <c r="B558" s="421"/>
      <c r="C558" s="421"/>
      <c r="D558" s="421"/>
      <c r="E558" s="421"/>
      <c r="F558" s="421"/>
      <c r="G558" s="421"/>
      <c r="H558" s="421"/>
      <c r="I558" s="421"/>
      <c r="J558" s="422"/>
      <c r="K558" s="422"/>
      <c r="L558" s="422"/>
      <c r="M558" s="422"/>
      <c r="N558" s="422"/>
      <c r="O558" s="424"/>
      <c r="P558" s="424"/>
      <c r="Q558" s="424"/>
      <c r="R558" s="424"/>
      <c r="S558" s="424"/>
      <c r="T558" s="424"/>
      <c r="U558" s="424"/>
      <c r="V558" s="424"/>
      <c r="W558" s="425"/>
      <c r="X558" s="425"/>
      <c r="Y558" s="425"/>
    </row>
    <row r="559" spans="2:25">
      <c r="B559" s="421"/>
      <c r="C559" s="421"/>
      <c r="D559" s="421"/>
      <c r="E559" s="421"/>
      <c r="F559" s="421"/>
      <c r="G559" s="421"/>
      <c r="H559" s="421"/>
      <c r="I559" s="421"/>
      <c r="J559" s="422"/>
      <c r="K559" s="422"/>
      <c r="L559" s="422"/>
      <c r="M559" s="422"/>
      <c r="N559" s="422"/>
      <c r="O559" s="424"/>
      <c r="P559" s="424"/>
      <c r="Q559" s="424"/>
      <c r="R559" s="424"/>
      <c r="S559" s="424"/>
      <c r="T559" s="424"/>
      <c r="U559" s="424"/>
      <c r="V559" s="424"/>
      <c r="W559" s="425"/>
      <c r="X559" s="425"/>
      <c r="Y559" s="425"/>
    </row>
    <row r="560" spans="2:25">
      <c r="B560" s="421"/>
      <c r="C560" s="421"/>
      <c r="D560" s="421"/>
      <c r="E560" s="421"/>
      <c r="F560" s="421"/>
      <c r="G560" s="421"/>
      <c r="H560" s="421"/>
      <c r="I560" s="421"/>
      <c r="J560" s="422"/>
      <c r="K560" s="422"/>
      <c r="L560" s="422"/>
      <c r="M560" s="422"/>
      <c r="N560" s="422"/>
      <c r="O560" s="424"/>
      <c r="P560" s="424"/>
      <c r="Q560" s="424"/>
      <c r="R560" s="424"/>
      <c r="S560" s="424"/>
      <c r="T560" s="424"/>
      <c r="U560" s="424"/>
      <c r="V560" s="424"/>
      <c r="W560" s="425"/>
      <c r="X560" s="425"/>
      <c r="Y560" s="425"/>
    </row>
    <row r="561" spans="2:25">
      <c r="B561" s="421"/>
      <c r="C561" s="421"/>
      <c r="D561" s="421"/>
      <c r="E561" s="421"/>
      <c r="F561" s="421"/>
      <c r="G561" s="421"/>
      <c r="H561" s="421"/>
      <c r="I561" s="421"/>
      <c r="J561" s="422"/>
      <c r="K561" s="422"/>
      <c r="L561" s="422"/>
      <c r="M561" s="422"/>
      <c r="N561" s="422"/>
      <c r="O561" s="424"/>
      <c r="P561" s="424"/>
      <c r="Q561" s="424"/>
      <c r="R561" s="424"/>
      <c r="S561" s="424"/>
      <c r="T561" s="424"/>
      <c r="U561" s="424"/>
      <c r="V561" s="424"/>
      <c r="W561" s="425"/>
      <c r="X561" s="425"/>
      <c r="Y561" s="425"/>
    </row>
    <row r="562" spans="2:25">
      <c r="B562" s="421"/>
      <c r="C562" s="421"/>
      <c r="D562" s="421"/>
      <c r="E562" s="421"/>
      <c r="F562" s="421"/>
      <c r="G562" s="421"/>
      <c r="H562" s="421"/>
      <c r="I562" s="421"/>
      <c r="J562" s="422"/>
      <c r="K562" s="422"/>
      <c r="L562" s="422"/>
      <c r="M562" s="422"/>
      <c r="N562" s="422"/>
      <c r="O562" s="424"/>
      <c r="P562" s="424"/>
      <c r="Q562" s="424"/>
      <c r="R562" s="424"/>
      <c r="S562" s="424"/>
      <c r="T562" s="424"/>
      <c r="U562" s="424"/>
      <c r="V562" s="424"/>
      <c r="W562" s="425"/>
      <c r="X562" s="425"/>
      <c r="Y562" s="425"/>
    </row>
    <row r="563" spans="2:25">
      <c r="B563" s="421"/>
      <c r="C563" s="421"/>
      <c r="D563" s="421"/>
      <c r="E563" s="421"/>
      <c r="F563" s="421"/>
      <c r="G563" s="421"/>
      <c r="H563" s="421"/>
      <c r="I563" s="421"/>
      <c r="J563" s="422"/>
      <c r="K563" s="422"/>
      <c r="L563" s="422"/>
      <c r="M563" s="422"/>
      <c r="N563" s="422"/>
      <c r="O563" s="424"/>
      <c r="P563" s="424"/>
      <c r="Q563" s="424"/>
      <c r="R563" s="424"/>
      <c r="S563" s="424"/>
      <c r="T563" s="424"/>
      <c r="U563" s="424"/>
      <c r="V563" s="424"/>
      <c r="W563" s="425"/>
      <c r="X563" s="425"/>
      <c r="Y563" s="425"/>
    </row>
    <row r="564" spans="2:25">
      <c r="B564" s="421"/>
      <c r="C564" s="421"/>
      <c r="D564" s="421"/>
      <c r="E564" s="421"/>
      <c r="F564" s="421"/>
      <c r="G564" s="421"/>
      <c r="H564" s="421"/>
      <c r="I564" s="421"/>
      <c r="J564" s="422"/>
      <c r="K564" s="422"/>
      <c r="L564" s="422"/>
      <c r="M564" s="422"/>
      <c r="N564" s="422"/>
      <c r="O564" s="424"/>
      <c r="P564" s="424"/>
      <c r="Q564" s="424"/>
      <c r="R564" s="424"/>
      <c r="S564" s="424"/>
      <c r="T564" s="424"/>
      <c r="U564" s="424"/>
      <c r="V564" s="424"/>
      <c r="W564" s="425"/>
      <c r="X564" s="425"/>
      <c r="Y564" s="425"/>
    </row>
    <row r="565" spans="2:25">
      <c r="B565" s="421"/>
      <c r="C565" s="421"/>
      <c r="D565" s="421"/>
      <c r="E565" s="421"/>
      <c r="F565" s="421"/>
      <c r="G565" s="421"/>
      <c r="H565" s="421"/>
      <c r="I565" s="421"/>
      <c r="J565" s="422"/>
      <c r="K565" s="422"/>
      <c r="L565" s="422"/>
      <c r="M565" s="422"/>
      <c r="N565" s="422"/>
      <c r="O565" s="424"/>
      <c r="P565" s="424"/>
      <c r="Q565" s="424"/>
      <c r="R565" s="424"/>
      <c r="S565" s="424"/>
      <c r="T565" s="424"/>
      <c r="U565" s="424"/>
      <c r="V565" s="424"/>
      <c r="W565" s="425"/>
      <c r="X565" s="425"/>
      <c r="Y565" s="425"/>
    </row>
    <row r="566" spans="2:25">
      <c r="B566" s="421"/>
      <c r="C566" s="421"/>
      <c r="D566" s="421"/>
      <c r="E566" s="421"/>
      <c r="F566" s="421"/>
      <c r="G566" s="421"/>
      <c r="H566" s="421"/>
      <c r="I566" s="421"/>
      <c r="J566" s="422"/>
      <c r="K566" s="422"/>
      <c r="L566" s="422"/>
      <c r="M566" s="422"/>
      <c r="N566" s="422"/>
      <c r="O566" s="424"/>
      <c r="P566" s="424"/>
      <c r="Q566" s="424"/>
      <c r="R566" s="424"/>
      <c r="S566" s="424"/>
      <c r="T566" s="424"/>
      <c r="U566" s="424"/>
      <c r="V566" s="424"/>
      <c r="W566" s="425"/>
      <c r="X566" s="425"/>
      <c r="Y566" s="425"/>
    </row>
    <row r="567" spans="2:25">
      <c r="B567" s="421"/>
      <c r="C567" s="421"/>
      <c r="D567" s="421"/>
      <c r="E567" s="421"/>
      <c r="F567" s="421"/>
      <c r="G567" s="421"/>
      <c r="H567" s="421"/>
      <c r="I567" s="421"/>
      <c r="J567" s="422"/>
      <c r="K567" s="422"/>
      <c r="L567" s="422"/>
      <c r="M567" s="422"/>
      <c r="N567" s="422"/>
      <c r="O567" s="424"/>
      <c r="P567" s="424"/>
      <c r="Q567" s="424"/>
      <c r="R567" s="424"/>
      <c r="S567" s="424"/>
      <c r="T567" s="424"/>
      <c r="U567" s="424"/>
      <c r="V567" s="424"/>
      <c r="W567" s="425"/>
      <c r="X567" s="425"/>
      <c r="Y567" s="425"/>
    </row>
    <row r="568" spans="2:25">
      <c r="B568" s="421"/>
      <c r="C568" s="421"/>
      <c r="D568" s="421"/>
      <c r="E568" s="421"/>
      <c r="F568" s="421"/>
      <c r="G568" s="421"/>
      <c r="H568" s="421"/>
      <c r="I568" s="421"/>
      <c r="J568" s="422"/>
      <c r="K568" s="422"/>
      <c r="L568" s="422"/>
      <c r="M568" s="422"/>
      <c r="N568" s="422"/>
      <c r="O568" s="424"/>
      <c r="P568" s="424"/>
      <c r="Q568" s="424"/>
      <c r="R568" s="424"/>
      <c r="S568" s="424"/>
      <c r="T568" s="424"/>
      <c r="U568" s="424"/>
      <c r="V568" s="424"/>
      <c r="W568" s="425"/>
      <c r="X568" s="425"/>
      <c r="Y568" s="425"/>
    </row>
    <row r="569" spans="2:25">
      <c r="B569" s="421"/>
      <c r="C569" s="421"/>
      <c r="D569" s="421"/>
      <c r="E569" s="421"/>
      <c r="F569" s="421"/>
      <c r="G569" s="421"/>
      <c r="H569" s="421"/>
      <c r="I569" s="421"/>
      <c r="J569" s="422"/>
      <c r="K569" s="422"/>
      <c r="L569" s="422"/>
      <c r="M569" s="422"/>
      <c r="N569" s="422"/>
      <c r="O569" s="424"/>
      <c r="P569" s="424"/>
      <c r="Q569" s="424"/>
      <c r="R569" s="424"/>
      <c r="S569" s="424"/>
      <c r="T569" s="424"/>
      <c r="U569" s="424"/>
      <c r="V569" s="424"/>
      <c r="W569" s="425"/>
      <c r="X569" s="425"/>
      <c r="Y569" s="425"/>
    </row>
    <row r="570" spans="2:25">
      <c r="B570" s="421"/>
      <c r="C570" s="421"/>
      <c r="D570" s="421"/>
      <c r="E570" s="421"/>
      <c r="F570" s="421"/>
      <c r="G570" s="421"/>
      <c r="H570" s="421"/>
      <c r="I570" s="421"/>
      <c r="J570" s="422"/>
      <c r="K570" s="422"/>
      <c r="L570" s="422"/>
      <c r="M570" s="422"/>
      <c r="N570" s="422"/>
      <c r="O570" s="424"/>
      <c r="P570" s="424"/>
      <c r="Q570" s="424"/>
      <c r="R570" s="424"/>
      <c r="S570" s="424"/>
      <c r="T570" s="424"/>
      <c r="U570" s="424"/>
      <c r="V570" s="424"/>
      <c r="W570" s="425"/>
      <c r="X570" s="425"/>
      <c r="Y570" s="425"/>
    </row>
    <row r="571" spans="2:25">
      <c r="B571" s="421"/>
      <c r="C571" s="421"/>
      <c r="D571" s="421"/>
      <c r="E571" s="421"/>
      <c r="F571" s="421"/>
      <c r="G571" s="421"/>
      <c r="H571" s="421"/>
      <c r="I571" s="421"/>
      <c r="J571" s="422"/>
      <c r="K571" s="422"/>
      <c r="L571" s="422"/>
      <c r="M571" s="422"/>
      <c r="N571" s="422"/>
      <c r="O571" s="424"/>
      <c r="P571" s="424"/>
      <c r="Q571" s="424"/>
      <c r="R571" s="424"/>
      <c r="S571" s="424"/>
      <c r="T571" s="424"/>
      <c r="U571" s="424"/>
      <c r="V571" s="424"/>
      <c r="W571" s="425"/>
      <c r="X571" s="425"/>
      <c r="Y571" s="425"/>
    </row>
    <row r="572" spans="2:25">
      <c r="B572" s="421"/>
      <c r="C572" s="421"/>
      <c r="D572" s="421"/>
      <c r="E572" s="421"/>
      <c r="F572" s="421"/>
      <c r="G572" s="421"/>
      <c r="H572" s="421"/>
      <c r="I572" s="421"/>
      <c r="J572" s="422"/>
      <c r="K572" s="422"/>
      <c r="L572" s="422"/>
      <c r="M572" s="422"/>
      <c r="N572" s="422"/>
      <c r="O572" s="424"/>
      <c r="P572" s="424"/>
      <c r="Q572" s="424"/>
      <c r="R572" s="424"/>
      <c r="S572" s="424"/>
      <c r="T572" s="424"/>
      <c r="U572" s="424"/>
      <c r="V572" s="424"/>
      <c r="W572" s="425"/>
      <c r="X572" s="425"/>
      <c r="Y572" s="425"/>
    </row>
    <row r="573" spans="2:25">
      <c r="B573" s="421"/>
      <c r="C573" s="421"/>
      <c r="D573" s="421"/>
      <c r="E573" s="421"/>
      <c r="F573" s="421"/>
      <c r="G573" s="421"/>
      <c r="H573" s="421"/>
      <c r="I573" s="421"/>
      <c r="J573" s="422"/>
      <c r="K573" s="422"/>
      <c r="L573" s="422"/>
      <c r="M573" s="422"/>
      <c r="N573" s="422"/>
      <c r="O573" s="424"/>
      <c r="P573" s="424"/>
      <c r="Q573" s="424"/>
      <c r="R573" s="424"/>
      <c r="S573" s="424"/>
      <c r="T573" s="424"/>
      <c r="U573" s="424"/>
      <c r="V573" s="424"/>
      <c r="W573" s="425"/>
      <c r="X573" s="425"/>
      <c r="Y573" s="425"/>
    </row>
    <row r="574" spans="2:25">
      <c r="B574" s="421"/>
      <c r="C574" s="421"/>
      <c r="D574" s="421"/>
      <c r="E574" s="421"/>
      <c r="F574" s="421"/>
      <c r="G574" s="421"/>
      <c r="H574" s="421"/>
      <c r="I574" s="421"/>
      <c r="J574" s="422"/>
      <c r="K574" s="422"/>
      <c r="L574" s="422"/>
      <c r="M574" s="422"/>
      <c r="N574" s="422"/>
      <c r="O574" s="424"/>
      <c r="P574" s="424"/>
      <c r="Q574" s="424"/>
      <c r="R574" s="424"/>
      <c r="S574" s="424"/>
      <c r="T574" s="424"/>
      <c r="U574" s="424"/>
      <c r="V574" s="424"/>
      <c r="W574" s="425"/>
      <c r="X574" s="425"/>
      <c r="Y574" s="425"/>
    </row>
    <row r="575" spans="2:25">
      <c r="B575" s="421"/>
      <c r="C575" s="421"/>
      <c r="D575" s="421"/>
      <c r="E575" s="421"/>
      <c r="F575" s="421"/>
      <c r="G575" s="421"/>
      <c r="H575" s="421"/>
      <c r="I575" s="421"/>
      <c r="J575" s="422"/>
      <c r="K575" s="422"/>
      <c r="L575" s="422"/>
      <c r="M575" s="422"/>
      <c r="N575" s="422"/>
      <c r="O575" s="424"/>
      <c r="P575" s="424"/>
      <c r="Q575" s="424"/>
      <c r="R575" s="424"/>
      <c r="S575" s="424"/>
      <c r="T575" s="424"/>
      <c r="U575" s="424"/>
      <c r="V575" s="424"/>
      <c r="W575" s="425"/>
      <c r="X575" s="425"/>
      <c r="Y575" s="425"/>
    </row>
    <row r="576" spans="2:25">
      <c r="B576" s="421"/>
      <c r="C576" s="421"/>
      <c r="D576" s="421"/>
      <c r="E576" s="421"/>
      <c r="F576" s="421"/>
      <c r="G576" s="421"/>
      <c r="H576" s="421"/>
      <c r="I576" s="421"/>
      <c r="J576" s="422"/>
      <c r="K576" s="422"/>
      <c r="L576" s="422"/>
      <c r="M576" s="422"/>
      <c r="N576" s="422"/>
      <c r="O576" s="424"/>
      <c r="P576" s="424"/>
      <c r="Q576" s="424"/>
      <c r="R576" s="424"/>
      <c r="S576" s="424"/>
      <c r="T576" s="424"/>
      <c r="U576" s="424"/>
      <c r="V576" s="424"/>
      <c r="W576" s="425"/>
      <c r="X576" s="425"/>
      <c r="Y576" s="425"/>
    </row>
    <row r="577" spans="2:25">
      <c r="B577" s="421"/>
      <c r="C577" s="421"/>
      <c r="D577" s="421"/>
      <c r="E577" s="421"/>
      <c r="F577" s="421"/>
      <c r="G577" s="421"/>
      <c r="H577" s="421"/>
      <c r="I577" s="421"/>
      <c r="J577" s="422"/>
      <c r="K577" s="422"/>
      <c r="L577" s="422"/>
      <c r="M577" s="422"/>
      <c r="N577" s="422"/>
      <c r="O577" s="424"/>
      <c r="P577" s="424"/>
      <c r="Q577" s="424"/>
      <c r="R577" s="424"/>
      <c r="S577" s="424"/>
      <c r="T577" s="424"/>
      <c r="U577" s="424"/>
      <c r="V577" s="424"/>
      <c r="W577" s="425"/>
      <c r="X577" s="425"/>
      <c r="Y577" s="425"/>
    </row>
    <row r="578" spans="2:25">
      <c r="B578" s="421"/>
      <c r="C578" s="421"/>
      <c r="D578" s="421"/>
      <c r="E578" s="421"/>
      <c r="F578" s="421"/>
      <c r="G578" s="421"/>
      <c r="H578" s="421"/>
      <c r="I578" s="421"/>
      <c r="J578" s="422"/>
      <c r="K578" s="422"/>
      <c r="L578" s="422"/>
      <c r="M578" s="422"/>
      <c r="N578" s="422"/>
      <c r="O578" s="424"/>
      <c r="P578" s="424"/>
      <c r="Q578" s="424"/>
      <c r="R578" s="424"/>
      <c r="S578" s="424"/>
      <c r="T578" s="424"/>
      <c r="U578" s="424"/>
      <c r="V578" s="424"/>
      <c r="W578" s="425"/>
      <c r="X578" s="425"/>
      <c r="Y578" s="425"/>
    </row>
    <row r="579" spans="2:25">
      <c r="B579" s="421"/>
      <c r="C579" s="421"/>
      <c r="D579" s="421"/>
      <c r="E579" s="421"/>
      <c r="F579" s="421"/>
      <c r="G579" s="421"/>
      <c r="H579" s="421"/>
      <c r="I579" s="421"/>
      <c r="J579" s="422"/>
      <c r="K579" s="422"/>
      <c r="L579" s="422"/>
      <c r="M579" s="422"/>
      <c r="N579" s="422"/>
      <c r="O579" s="424"/>
      <c r="P579" s="424"/>
      <c r="Q579" s="424"/>
      <c r="R579" s="424"/>
      <c r="S579" s="424"/>
      <c r="T579" s="424"/>
      <c r="U579" s="424"/>
      <c r="V579" s="424"/>
      <c r="W579" s="425"/>
      <c r="X579" s="425"/>
      <c r="Y579" s="425"/>
    </row>
    <row r="580" spans="2:25">
      <c r="B580" s="421"/>
      <c r="C580" s="421"/>
      <c r="D580" s="421"/>
      <c r="E580" s="421"/>
      <c r="F580" s="421"/>
      <c r="G580" s="421"/>
      <c r="H580" s="421"/>
      <c r="I580" s="421"/>
      <c r="J580" s="422"/>
      <c r="K580" s="422"/>
      <c r="L580" s="422"/>
      <c r="M580" s="422"/>
      <c r="N580" s="422"/>
      <c r="O580" s="424"/>
      <c r="P580" s="424"/>
      <c r="Q580" s="424"/>
      <c r="R580" s="424"/>
      <c r="S580" s="424"/>
      <c r="T580" s="424"/>
      <c r="U580" s="424"/>
      <c r="V580" s="424"/>
      <c r="W580" s="425"/>
      <c r="X580" s="425"/>
      <c r="Y580" s="425"/>
    </row>
    <row r="581" spans="2:25">
      <c r="B581" s="421"/>
      <c r="C581" s="421"/>
      <c r="D581" s="421"/>
      <c r="E581" s="421"/>
      <c r="F581" s="421"/>
      <c r="G581" s="421"/>
      <c r="H581" s="421"/>
      <c r="I581" s="421"/>
      <c r="J581" s="422"/>
      <c r="K581" s="422"/>
      <c r="L581" s="422"/>
      <c r="M581" s="422"/>
      <c r="N581" s="422"/>
      <c r="O581" s="424"/>
      <c r="P581" s="424"/>
      <c r="Q581" s="424"/>
      <c r="R581" s="424"/>
      <c r="S581" s="424"/>
      <c r="T581" s="424"/>
      <c r="U581" s="424"/>
      <c r="V581" s="424"/>
      <c r="W581" s="425"/>
      <c r="X581" s="425"/>
      <c r="Y581" s="425"/>
    </row>
    <row r="582" spans="2:25">
      <c r="B582" s="421"/>
      <c r="C582" s="421"/>
      <c r="D582" s="421"/>
      <c r="E582" s="421"/>
      <c r="F582" s="421"/>
      <c r="G582" s="421"/>
      <c r="H582" s="421"/>
      <c r="I582" s="421"/>
      <c r="J582" s="422"/>
      <c r="K582" s="422"/>
      <c r="L582" s="422"/>
      <c r="M582" s="422"/>
      <c r="N582" s="422"/>
      <c r="O582" s="424"/>
      <c r="P582" s="424"/>
      <c r="Q582" s="424"/>
      <c r="R582" s="424"/>
      <c r="S582" s="424"/>
      <c r="T582" s="424"/>
      <c r="U582" s="424"/>
      <c r="V582" s="424"/>
      <c r="W582" s="425"/>
      <c r="X582" s="425"/>
      <c r="Y582" s="425"/>
    </row>
    <row r="583" spans="2:25">
      <c r="B583" s="421"/>
      <c r="C583" s="421"/>
      <c r="D583" s="421"/>
      <c r="E583" s="421"/>
      <c r="F583" s="421"/>
      <c r="G583" s="421"/>
      <c r="H583" s="421"/>
      <c r="I583" s="421"/>
      <c r="J583" s="422"/>
      <c r="K583" s="422"/>
      <c r="L583" s="422"/>
      <c r="M583" s="422"/>
      <c r="N583" s="422"/>
      <c r="O583" s="424"/>
      <c r="P583" s="424"/>
      <c r="Q583" s="424"/>
      <c r="R583" s="424"/>
      <c r="S583" s="424"/>
      <c r="T583" s="424"/>
      <c r="U583" s="424"/>
      <c r="V583" s="424"/>
      <c r="W583" s="425"/>
      <c r="X583" s="425"/>
      <c r="Y583" s="425"/>
    </row>
    <row r="584" spans="2:25">
      <c r="B584" s="421"/>
      <c r="C584" s="421"/>
      <c r="D584" s="421"/>
      <c r="E584" s="421"/>
      <c r="F584" s="421"/>
      <c r="G584" s="421"/>
      <c r="H584" s="421"/>
      <c r="I584" s="421"/>
      <c r="J584" s="422"/>
      <c r="K584" s="422"/>
      <c r="L584" s="422"/>
      <c r="M584" s="422"/>
      <c r="N584" s="422"/>
      <c r="O584" s="424"/>
      <c r="P584" s="424"/>
      <c r="Q584" s="424"/>
      <c r="R584" s="424"/>
      <c r="S584" s="424"/>
      <c r="T584" s="424"/>
      <c r="U584" s="424"/>
      <c r="V584" s="424"/>
      <c r="W584" s="425"/>
      <c r="X584" s="425"/>
      <c r="Y584" s="425"/>
    </row>
    <row r="585" spans="2:25">
      <c r="B585" s="421"/>
      <c r="C585" s="421"/>
      <c r="D585" s="421"/>
      <c r="E585" s="421"/>
      <c r="F585" s="421"/>
      <c r="G585" s="421"/>
      <c r="H585" s="421"/>
      <c r="I585" s="421"/>
      <c r="J585" s="422"/>
      <c r="K585" s="422"/>
      <c r="L585" s="422"/>
      <c r="M585" s="422"/>
      <c r="N585" s="422"/>
      <c r="O585" s="424"/>
      <c r="P585" s="424"/>
      <c r="Q585" s="424"/>
      <c r="R585" s="424"/>
      <c r="S585" s="424"/>
      <c r="T585" s="424"/>
      <c r="U585" s="424"/>
      <c r="V585" s="424"/>
      <c r="W585" s="425"/>
      <c r="X585" s="425"/>
      <c r="Y585" s="425"/>
    </row>
    <row r="586" spans="2:25">
      <c r="B586" s="421"/>
      <c r="C586" s="421"/>
      <c r="D586" s="421"/>
      <c r="E586" s="421"/>
      <c r="F586" s="421"/>
      <c r="G586" s="421"/>
      <c r="H586" s="421"/>
      <c r="I586" s="421"/>
      <c r="J586" s="422"/>
      <c r="K586" s="422"/>
      <c r="L586" s="422"/>
      <c r="M586" s="422"/>
      <c r="N586" s="422"/>
      <c r="O586" s="424"/>
      <c r="P586" s="424"/>
      <c r="Q586" s="424"/>
      <c r="R586" s="424"/>
      <c r="S586" s="424"/>
      <c r="T586" s="424"/>
      <c r="U586" s="424"/>
      <c r="V586" s="424"/>
      <c r="W586" s="425"/>
      <c r="X586" s="425"/>
      <c r="Y586" s="425"/>
    </row>
    <row r="587" spans="2:25">
      <c r="B587" s="421"/>
      <c r="C587" s="421"/>
      <c r="D587" s="421"/>
      <c r="E587" s="421"/>
      <c r="F587" s="421"/>
      <c r="G587" s="421"/>
      <c r="H587" s="421"/>
      <c r="I587" s="421"/>
      <c r="J587" s="422"/>
      <c r="K587" s="422"/>
      <c r="L587" s="422"/>
      <c r="M587" s="422"/>
      <c r="N587" s="422"/>
      <c r="O587" s="424"/>
      <c r="P587" s="424"/>
      <c r="Q587" s="424"/>
      <c r="R587" s="424"/>
      <c r="S587" s="424"/>
      <c r="T587" s="424"/>
      <c r="U587" s="424"/>
      <c r="V587" s="424"/>
      <c r="W587" s="425"/>
      <c r="X587" s="425"/>
      <c r="Y587" s="425"/>
    </row>
    <row r="588" spans="2:25">
      <c r="B588" s="421"/>
      <c r="C588" s="421"/>
      <c r="D588" s="421"/>
      <c r="E588" s="421"/>
      <c r="F588" s="421"/>
      <c r="G588" s="421"/>
      <c r="H588" s="421"/>
      <c r="I588" s="421"/>
      <c r="J588" s="422"/>
      <c r="K588" s="422"/>
      <c r="L588" s="422"/>
      <c r="M588" s="422"/>
      <c r="N588" s="422"/>
      <c r="O588" s="424"/>
      <c r="P588" s="424"/>
      <c r="Q588" s="424"/>
      <c r="R588" s="424"/>
      <c r="S588" s="424"/>
      <c r="T588" s="424"/>
      <c r="U588" s="424"/>
      <c r="V588" s="424"/>
      <c r="W588" s="425"/>
      <c r="X588" s="425"/>
      <c r="Y588" s="425"/>
    </row>
    <row r="589" spans="2:25">
      <c r="B589" s="421"/>
      <c r="C589" s="421"/>
      <c r="D589" s="421"/>
      <c r="E589" s="421"/>
      <c r="F589" s="421"/>
      <c r="G589" s="421"/>
      <c r="H589" s="421"/>
      <c r="I589" s="421"/>
      <c r="J589" s="422"/>
      <c r="K589" s="422"/>
      <c r="L589" s="422"/>
      <c r="M589" s="422"/>
      <c r="N589" s="422"/>
      <c r="O589" s="424"/>
      <c r="P589" s="424"/>
      <c r="Q589" s="424"/>
      <c r="R589" s="424"/>
      <c r="S589" s="424"/>
      <c r="T589" s="424"/>
      <c r="U589" s="424"/>
      <c r="V589" s="424"/>
      <c r="W589" s="425"/>
      <c r="X589" s="425"/>
      <c r="Y589" s="425"/>
    </row>
    <row r="590" spans="2:25">
      <c r="B590" s="421"/>
      <c r="C590" s="421"/>
      <c r="D590" s="421"/>
      <c r="E590" s="421"/>
      <c r="F590" s="421"/>
      <c r="G590" s="421"/>
      <c r="H590" s="421"/>
      <c r="I590" s="421"/>
      <c r="J590" s="422"/>
      <c r="K590" s="422"/>
      <c r="L590" s="422"/>
      <c r="M590" s="422"/>
      <c r="N590" s="422"/>
      <c r="O590" s="424"/>
      <c r="P590" s="424"/>
      <c r="Q590" s="424"/>
      <c r="R590" s="424"/>
      <c r="S590" s="424"/>
      <c r="T590" s="424"/>
      <c r="U590" s="424"/>
      <c r="V590" s="424"/>
      <c r="W590" s="425"/>
      <c r="X590" s="425"/>
      <c r="Y590" s="425"/>
    </row>
    <row r="591" spans="2:25">
      <c r="B591" s="421"/>
      <c r="C591" s="421"/>
      <c r="D591" s="421"/>
      <c r="E591" s="421"/>
      <c r="F591" s="421"/>
      <c r="G591" s="421"/>
      <c r="H591" s="421"/>
      <c r="I591" s="421"/>
      <c r="J591" s="422"/>
      <c r="K591" s="422"/>
      <c r="L591" s="422"/>
      <c r="M591" s="422"/>
      <c r="N591" s="422"/>
      <c r="O591" s="424"/>
      <c r="P591" s="424"/>
      <c r="Q591" s="424"/>
      <c r="R591" s="424"/>
      <c r="S591" s="424"/>
      <c r="T591" s="424"/>
      <c r="U591" s="424"/>
      <c r="V591" s="424"/>
      <c r="W591" s="425"/>
      <c r="X591" s="425"/>
      <c r="Y591" s="425"/>
    </row>
    <row r="592" spans="2:25">
      <c r="B592" s="421"/>
      <c r="C592" s="421"/>
      <c r="D592" s="421"/>
      <c r="E592" s="421"/>
      <c r="F592" s="421"/>
      <c r="G592" s="421"/>
      <c r="H592" s="421"/>
      <c r="I592" s="421"/>
      <c r="J592" s="422"/>
      <c r="K592" s="422"/>
      <c r="L592" s="422"/>
      <c r="M592" s="422"/>
      <c r="N592" s="422"/>
      <c r="O592" s="424"/>
      <c r="P592" s="424"/>
      <c r="Q592" s="424"/>
      <c r="R592" s="424"/>
      <c r="S592" s="424"/>
      <c r="T592" s="424"/>
      <c r="U592" s="424"/>
      <c r="V592" s="424"/>
      <c r="W592" s="425"/>
      <c r="X592" s="425"/>
      <c r="Y592" s="425"/>
    </row>
    <row r="593" spans="2:25">
      <c r="B593" s="421"/>
      <c r="C593" s="421"/>
      <c r="D593" s="421"/>
      <c r="E593" s="421"/>
      <c r="F593" s="421"/>
      <c r="G593" s="421"/>
      <c r="H593" s="421"/>
      <c r="I593" s="421"/>
      <c r="J593" s="422"/>
      <c r="K593" s="422"/>
      <c r="L593" s="422"/>
      <c r="M593" s="422"/>
      <c r="N593" s="422"/>
      <c r="O593" s="424"/>
      <c r="P593" s="424"/>
      <c r="Q593" s="424"/>
      <c r="R593" s="424"/>
      <c r="S593" s="424"/>
      <c r="T593" s="424"/>
      <c r="U593" s="424"/>
      <c r="V593" s="424"/>
      <c r="W593" s="425"/>
      <c r="X593" s="425"/>
      <c r="Y593" s="425"/>
    </row>
    <row r="594" spans="2:25">
      <c r="B594" s="421"/>
      <c r="C594" s="421"/>
      <c r="D594" s="421"/>
      <c r="E594" s="421"/>
      <c r="F594" s="421"/>
      <c r="G594" s="421"/>
      <c r="H594" s="421"/>
      <c r="I594" s="421"/>
      <c r="J594" s="422"/>
      <c r="K594" s="422"/>
      <c r="L594" s="422"/>
      <c r="M594" s="422"/>
      <c r="N594" s="422"/>
      <c r="O594" s="424"/>
      <c r="P594" s="424"/>
      <c r="Q594" s="424"/>
      <c r="R594" s="424"/>
      <c r="S594" s="424"/>
      <c r="T594" s="424"/>
      <c r="U594" s="424"/>
      <c r="V594" s="424"/>
      <c r="W594" s="425"/>
      <c r="X594" s="425"/>
      <c r="Y594" s="425"/>
    </row>
    <row r="595" spans="2:25">
      <c r="B595" s="421"/>
      <c r="C595" s="421"/>
      <c r="D595" s="421"/>
      <c r="E595" s="421"/>
      <c r="F595" s="421"/>
      <c r="G595" s="421"/>
      <c r="H595" s="421"/>
      <c r="I595" s="421"/>
      <c r="J595" s="422"/>
      <c r="K595" s="422"/>
      <c r="L595" s="422"/>
      <c r="M595" s="422"/>
      <c r="N595" s="422"/>
      <c r="O595" s="424"/>
      <c r="P595" s="424"/>
      <c r="Q595" s="424"/>
      <c r="R595" s="424"/>
      <c r="S595" s="424"/>
      <c r="T595" s="424"/>
      <c r="U595" s="424"/>
      <c r="V595" s="424"/>
      <c r="W595" s="425"/>
      <c r="X595" s="425"/>
      <c r="Y595" s="425"/>
    </row>
    <row r="596" spans="2:25">
      <c r="B596" s="421"/>
      <c r="C596" s="421"/>
      <c r="D596" s="421"/>
      <c r="E596" s="421"/>
      <c r="F596" s="421"/>
      <c r="G596" s="421"/>
      <c r="H596" s="421"/>
      <c r="I596" s="421"/>
      <c r="J596" s="422"/>
      <c r="K596" s="422"/>
      <c r="L596" s="422"/>
      <c r="M596" s="422"/>
      <c r="N596" s="422"/>
      <c r="O596" s="424"/>
      <c r="P596" s="424"/>
      <c r="Q596" s="424"/>
      <c r="R596" s="424"/>
      <c r="S596" s="424"/>
      <c r="T596" s="424"/>
      <c r="U596" s="424"/>
      <c r="V596" s="424"/>
      <c r="W596" s="425"/>
      <c r="X596" s="425"/>
      <c r="Y596" s="425"/>
    </row>
    <row r="597" spans="2:25">
      <c r="B597" s="421"/>
      <c r="C597" s="421"/>
      <c r="D597" s="421"/>
      <c r="E597" s="421"/>
      <c r="F597" s="421"/>
      <c r="G597" s="421"/>
      <c r="H597" s="421"/>
      <c r="I597" s="421"/>
      <c r="J597" s="422"/>
      <c r="K597" s="422"/>
      <c r="L597" s="422"/>
      <c r="M597" s="422"/>
      <c r="N597" s="422"/>
      <c r="O597" s="424"/>
      <c r="P597" s="424"/>
      <c r="Q597" s="424"/>
      <c r="R597" s="424"/>
      <c r="S597" s="424"/>
      <c r="T597" s="424"/>
      <c r="U597" s="424"/>
      <c r="V597" s="424"/>
      <c r="W597" s="425"/>
      <c r="X597" s="425"/>
      <c r="Y597" s="425"/>
    </row>
    <row r="598" spans="2:25">
      <c r="B598" s="421"/>
      <c r="C598" s="421"/>
      <c r="D598" s="421"/>
      <c r="E598" s="421"/>
      <c r="F598" s="421"/>
      <c r="G598" s="421"/>
      <c r="H598" s="421"/>
      <c r="I598" s="421"/>
      <c r="J598" s="422"/>
      <c r="K598" s="422"/>
      <c r="L598" s="422"/>
      <c r="M598" s="422"/>
      <c r="N598" s="422"/>
      <c r="O598" s="424"/>
      <c r="P598" s="424"/>
      <c r="Q598" s="424"/>
      <c r="R598" s="424"/>
      <c r="S598" s="424"/>
      <c r="T598" s="424"/>
      <c r="U598" s="424"/>
      <c r="V598" s="424"/>
      <c r="W598" s="425"/>
      <c r="X598" s="425"/>
      <c r="Y598" s="425"/>
    </row>
    <row r="599" spans="2:25">
      <c r="B599" s="421"/>
      <c r="C599" s="421"/>
      <c r="D599" s="421"/>
      <c r="E599" s="421"/>
      <c r="F599" s="421"/>
      <c r="G599" s="421"/>
      <c r="H599" s="421"/>
      <c r="I599" s="421"/>
      <c r="J599" s="422"/>
      <c r="K599" s="422"/>
      <c r="L599" s="422"/>
      <c r="M599" s="422"/>
      <c r="N599" s="422"/>
      <c r="O599" s="424"/>
      <c r="P599" s="424"/>
      <c r="Q599" s="424"/>
      <c r="R599" s="424"/>
      <c r="S599" s="424"/>
      <c r="T599" s="424"/>
      <c r="U599" s="424"/>
      <c r="V599" s="424"/>
      <c r="W599" s="425"/>
      <c r="X599" s="425"/>
      <c r="Y599" s="425"/>
    </row>
    <row r="600" spans="2:25">
      <c r="B600" s="421"/>
      <c r="C600" s="421"/>
      <c r="D600" s="421"/>
      <c r="E600" s="421"/>
      <c r="F600" s="421"/>
      <c r="G600" s="421"/>
      <c r="H600" s="421"/>
      <c r="I600" s="421"/>
      <c r="J600" s="422"/>
      <c r="K600" s="422"/>
      <c r="L600" s="422"/>
      <c r="M600" s="422"/>
      <c r="N600" s="422"/>
      <c r="O600" s="424"/>
      <c r="P600" s="424"/>
      <c r="Q600" s="424"/>
      <c r="R600" s="424"/>
      <c r="S600" s="424"/>
      <c r="T600" s="424"/>
      <c r="U600" s="424"/>
      <c r="V600" s="424"/>
      <c r="W600" s="425"/>
      <c r="X600" s="425"/>
      <c r="Y600" s="425"/>
    </row>
    <row r="601" spans="2:25">
      <c r="B601" s="421"/>
      <c r="C601" s="421"/>
      <c r="D601" s="421"/>
      <c r="E601" s="421"/>
      <c r="F601" s="421"/>
      <c r="G601" s="421"/>
      <c r="H601" s="421"/>
      <c r="I601" s="421"/>
      <c r="J601" s="422"/>
      <c r="K601" s="422"/>
      <c r="L601" s="422"/>
      <c r="M601" s="422"/>
      <c r="N601" s="422"/>
      <c r="O601" s="424"/>
      <c r="P601" s="424"/>
      <c r="Q601" s="424"/>
      <c r="R601" s="424"/>
      <c r="S601" s="424"/>
      <c r="T601" s="424"/>
      <c r="U601" s="424"/>
      <c r="V601" s="424"/>
      <c r="W601" s="425"/>
      <c r="X601" s="425"/>
      <c r="Y601" s="425"/>
    </row>
    <row r="602" spans="2:25">
      <c r="B602" s="421"/>
      <c r="C602" s="421"/>
      <c r="D602" s="421"/>
      <c r="E602" s="421"/>
      <c r="F602" s="421"/>
      <c r="G602" s="421"/>
      <c r="H602" s="421"/>
      <c r="I602" s="421"/>
      <c r="J602" s="422"/>
      <c r="K602" s="422"/>
      <c r="L602" s="422"/>
      <c r="M602" s="422"/>
      <c r="N602" s="422"/>
      <c r="O602" s="424"/>
      <c r="P602" s="424"/>
      <c r="Q602" s="424"/>
      <c r="R602" s="424"/>
      <c r="S602" s="424"/>
      <c r="T602" s="424"/>
      <c r="U602" s="424"/>
      <c r="V602" s="424"/>
      <c r="W602" s="425"/>
      <c r="X602" s="425"/>
      <c r="Y602" s="425"/>
    </row>
    <row r="603" spans="2:25">
      <c r="B603" s="421"/>
      <c r="C603" s="421"/>
      <c r="D603" s="421"/>
      <c r="E603" s="421"/>
      <c r="F603" s="421"/>
      <c r="G603" s="421"/>
      <c r="H603" s="421"/>
      <c r="I603" s="421"/>
      <c r="J603" s="422"/>
      <c r="K603" s="422"/>
      <c r="L603" s="422"/>
      <c r="M603" s="422"/>
      <c r="N603" s="422"/>
      <c r="O603" s="424"/>
      <c r="P603" s="424"/>
      <c r="Q603" s="424"/>
      <c r="R603" s="424"/>
      <c r="S603" s="424"/>
      <c r="T603" s="424"/>
      <c r="U603" s="424"/>
      <c r="V603" s="424"/>
      <c r="W603" s="425"/>
      <c r="X603" s="425"/>
      <c r="Y603" s="425"/>
    </row>
    <row r="604" spans="2:25">
      <c r="B604" s="421"/>
      <c r="C604" s="421"/>
      <c r="D604" s="421"/>
      <c r="E604" s="421"/>
      <c r="F604" s="421"/>
      <c r="G604" s="421"/>
      <c r="H604" s="421"/>
      <c r="I604" s="421"/>
      <c r="J604" s="422"/>
      <c r="K604" s="422"/>
      <c r="L604" s="422"/>
      <c r="M604" s="422"/>
      <c r="N604" s="422"/>
      <c r="O604" s="424"/>
      <c r="P604" s="424"/>
      <c r="Q604" s="424"/>
      <c r="R604" s="424"/>
      <c r="S604" s="424"/>
      <c r="T604" s="424"/>
      <c r="U604" s="424"/>
      <c r="V604" s="424"/>
      <c r="W604" s="425"/>
      <c r="X604" s="425"/>
      <c r="Y604" s="425"/>
    </row>
    <row r="605" spans="2:25">
      <c r="B605" s="421"/>
      <c r="C605" s="421"/>
      <c r="D605" s="421"/>
      <c r="E605" s="421"/>
      <c r="F605" s="421"/>
      <c r="G605" s="421"/>
      <c r="H605" s="421"/>
      <c r="I605" s="421"/>
      <c r="J605" s="422"/>
      <c r="K605" s="422"/>
      <c r="L605" s="422"/>
      <c r="M605" s="422"/>
      <c r="N605" s="422"/>
      <c r="O605" s="424"/>
      <c r="P605" s="424"/>
      <c r="Q605" s="424"/>
      <c r="R605" s="424"/>
      <c r="S605" s="424"/>
      <c r="T605" s="424"/>
      <c r="U605" s="424"/>
      <c r="V605" s="424"/>
      <c r="W605" s="425"/>
      <c r="X605" s="425"/>
      <c r="Y605" s="425"/>
    </row>
    <row r="606" spans="2:25">
      <c r="B606" s="421"/>
      <c r="C606" s="421"/>
      <c r="D606" s="421"/>
      <c r="E606" s="421"/>
      <c r="F606" s="421"/>
      <c r="G606" s="421"/>
      <c r="H606" s="421"/>
      <c r="I606" s="421"/>
      <c r="J606" s="422"/>
      <c r="K606" s="422"/>
      <c r="L606" s="422"/>
      <c r="M606" s="422"/>
      <c r="N606" s="422"/>
      <c r="O606" s="424"/>
      <c r="P606" s="424"/>
      <c r="Q606" s="424"/>
      <c r="R606" s="424"/>
      <c r="S606" s="424"/>
      <c r="T606" s="424"/>
      <c r="U606" s="424"/>
      <c r="V606" s="424"/>
      <c r="W606" s="425"/>
      <c r="X606" s="425"/>
      <c r="Y606" s="425"/>
    </row>
    <row r="607" spans="2:25">
      <c r="B607" s="421"/>
      <c r="C607" s="421"/>
      <c r="D607" s="421"/>
      <c r="E607" s="421"/>
      <c r="F607" s="421"/>
      <c r="G607" s="421"/>
      <c r="H607" s="421"/>
      <c r="I607" s="421"/>
      <c r="J607" s="422"/>
      <c r="K607" s="422"/>
      <c r="L607" s="422"/>
      <c r="M607" s="422"/>
      <c r="N607" s="422"/>
      <c r="O607" s="424"/>
      <c r="P607" s="424"/>
      <c r="Q607" s="424"/>
      <c r="R607" s="424"/>
      <c r="S607" s="424"/>
      <c r="T607" s="424"/>
      <c r="U607" s="424"/>
      <c r="V607" s="424"/>
      <c r="W607" s="425"/>
      <c r="X607" s="425"/>
      <c r="Y607" s="425"/>
    </row>
    <row r="608" spans="2:25">
      <c r="B608" s="421"/>
      <c r="C608" s="421"/>
      <c r="D608" s="421"/>
      <c r="E608" s="421"/>
      <c r="F608" s="421"/>
      <c r="G608" s="421"/>
      <c r="H608" s="421"/>
      <c r="I608" s="421"/>
      <c r="J608" s="422"/>
      <c r="K608" s="422"/>
      <c r="L608" s="422"/>
      <c r="M608" s="422"/>
      <c r="N608" s="422"/>
      <c r="O608" s="424"/>
      <c r="P608" s="424"/>
      <c r="Q608" s="424"/>
      <c r="R608" s="424"/>
      <c r="S608" s="424"/>
      <c r="T608" s="424"/>
      <c r="U608" s="424"/>
      <c r="V608" s="424"/>
      <c r="W608" s="425"/>
      <c r="X608" s="425"/>
      <c r="Y608" s="425"/>
    </row>
    <row r="609" spans="2:25">
      <c r="B609" s="421"/>
      <c r="C609" s="421"/>
      <c r="D609" s="421"/>
      <c r="E609" s="421"/>
      <c r="F609" s="421"/>
      <c r="G609" s="421"/>
      <c r="H609" s="421"/>
      <c r="I609" s="421"/>
      <c r="J609" s="422"/>
      <c r="K609" s="422"/>
      <c r="L609" s="422"/>
      <c r="M609" s="422"/>
      <c r="N609" s="422"/>
      <c r="O609" s="424"/>
      <c r="P609" s="424"/>
      <c r="Q609" s="424"/>
      <c r="R609" s="424"/>
      <c r="S609" s="424"/>
      <c r="T609" s="424"/>
      <c r="U609" s="424"/>
      <c r="V609" s="424"/>
      <c r="W609" s="425"/>
      <c r="X609" s="425"/>
      <c r="Y609" s="425"/>
    </row>
    <row r="610" spans="2:25">
      <c r="B610" s="421"/>
      <c r="C610" s="421"/>
      <c r="D610" s="421"/>
      <c r="E610" s="421"/>
      <c r="F610" s="421"/>
      <c r="G610" s="421"/>
      <c r="H610" s="421"/>
      <c r="I610" s="421"/>
      <c r="J610" s="422"/>
      <c r="K610" s="422"/>
      <c r="L610" s="422"/>
      <c r="M610" s="422"/>
      <c r="N610" s="422"/>
      <c r="O610" s="424"/>
      <c r="P610" s="424"/>
      <c r="Q610" s="424"/>
      <c r="R610" s="424"/>
      <c r="S610" s="424"/>
      <c r="T610" s="424"/>
      <c r="U610" s="424"/>
      <c r="V610" s="424"/>
      <c r="W610" s="425"/>
      <c r="X610" s="425"/>
      <c r="Y610" s="425"/>
    </row>
    <row r="611" spans="2:25">
      <c r="B611" s="421"/>
      <c r="C611" s="421"/>
      <c r="D611" s="421"/>
      <c r="E611" s="421"/>
      <c r="F611" s="421"/>
      <c r="G611" s="421"/>
      <c r="H611" s="421"/>
      <c r="I611" s="421"/>
      <c r="J611" s="422"/>
      <c r="K611" s="422"/>
      <c r="L611" s="422"/>
      <c r="M611" s="422"/>
      <c r="N611" s="422"/>
      <c r="O611" s="424"/>
      <c r="P611" s="424"/>
      <c r="Q611" s="424"/>
      <c r="R611" s="424"/>
      <c r="S611" s="424"/>
      <c r="T611" s="424"/>
      <c r="U611" s="424"/>
      <c r="V611" s="424"/>
      <c r="W611" s="425"/>
      <c r="X611" s="425"/>
      <c r="Y611" s="425"/>
    </row>
    <row r="612" spans="2:25">
      <c r="B612" s="421"/>
      <c r="C612" s="421"/>
      <c r="D612" s="421"/>
      <c r="E612" s="421"/>
      <c r="F612" s="421"/>
      <c r="G612" s="421"/>
      <c r="H612" s="421"/>
      <c r="I612" s="421"/>
      <c r="J612" s="422"/>
      <c r="K612" s="422"/>
      <c r="L612" s="422"/>
      <c r="M612" s="422"/>
      <c r="N612" s="422"/>
      <c r="O612" s="424"/>
      <c r="P612" s="424"/>
      <c r="Q612" s="424"/>
      <c r="R612" s="424"/>
      <c r="S612" s="424"/>
      <c r="T612" s="424"/>
      <c r="U612" s="424"/>
      <c r="V612" s="424"/>
      <c r="W612" s="425"/>
      <c r="X612" s="425"/>
      <c r="Y612" s="425"/>
    </row>
    <row r="613" spans="2:25">
      <c r="B613" s="421"/>
      <c r="C613" s="421"/>
      <c r="D613" s="421"/>
      <c r="E613" s="421"/>
      <c r="F613" s="421"/>
      <c r="G613" s="421"/>
      <c r="H613" s="421"/>
      <c r="I613" s="421"/>
      <c r="J613" s="422"/>
      <c r="K613" s="422"/>
      <c r="L613" s="422"/>
      <c r="M613" s="422"/>
      <c r="N613" s="422"/>
      <c r="O613" s="424"/>
      <c r="P613" s="424"/>
      <c r="Q613" s="424"/>
      <c r="R613" s="424"/>
      <c r="S613" s="424"/>
      <c r="T613" s="424"/>
      <c r="U613" s="424"/>
      <c r="V613" s="424"/>
      <c r="W613" s="425"/>
      <c r="X613" s="425"/>
      <c r="Y613" s="425"/>
    </row>
    <row r="614" spans="2:25">
      <c r="B614" s="421"/>
      <c r="C614" s="421"/>
      <c r="D614" s="421"/>
      <c r="E614" s="421"/>
      <c r="F614" s="421"/>
      <c r="G614" s="421"/>
      <c r="H614" s="421"/>
      <c r="I614" s="421"/>
      <c r="J614" s="422"/>
      <c r="K614" s="422"/>
      <c r="L614" s="422"/>
      <c r="M614" s="422"/>
      <c r="N614" s="422"/>
      <c r="O614" s="424"/>
      <c r="P614" s="424"/>
      <c r="Q614" s="424"/>
      <c r="R614" s="424"/>
      <c r="S614" s="424"/>
      <c r="T614" s="424"/>
      <c r="U614" s="424"/>
      <c r="V614" s="424"/>
      <c r="W614" s="425"/>
      <c r="X614" s="425"/>
      <c r="Y614" s="425"/>
    </row>
    <row r="615" spans="2:25">
      <c r="B615" s="421"/>
      <c r="C615" s="421"/>
      <c r="D615" s="421"/>
      <c r="E615" s="421"/>
      <c r="F615" s="421"/>
      <c r="G615" s="421"/>
      <c r="H615" s="421"/>
      <c r="I615" s="421"/>
      <c r="J615" s="422"/>
      <c r="K615" s="422"/>
      <c r="L615" s="422"/>
      <c r="M615" s="422"/>
      <c r="N615" s="422"/>
      <c r="O615" s="424"/>
      <c r="P615" s="424"/>
      <c r="Q615" s="424"/>
      <c r="R615" s="424"/>
      <c r="S615" s="424"/>
      <c r="T615" s="424"/>
      <c r="U615" s="424"/>
      <c r="V615" s="424"/>
      <c r="W615" s="425"/>
      <c r="X615" s="425"/>
      <c r="Y615" s="425"/>
    </row>
    <row r="616" spans="2:25">
      <c r="B616" s="421"/>
      <c r="C616" s="421"/>
      <c r="D616" s="421"/>
      <c r="E616" s="421"/>
      <c r="F616" s="421"/>
      <c r="G616" s="421"/>
      <c r="H616" s="421"/>
      <c r="I616" s="421"/>
      <c r="J616" s="422"/>
      <c r="K616" s="422"/>
      <c r="L616" s="422"/>
      <c r="M616" s="422"/>
      <c r="N616" s="422"/>
      <c r="O616" s="424"/>
      <c r="P616" s="424"/>
      <c r="Q616" s="424"/>
      <c r="R616" s="424"/>
      <c r="S616" s="424"/>
      <c r="T616" s="424"/>
      <c r="U616" s="424"/>
      <c r="V616" s="424"/>
      <c r="W616" s="425"/>
      <c r="X616" s="425"/>
      <c r="Y616" s="425"/>
    </row>
    <row r="617" spans="2:25">
      <c r="B617" s="421"/>
      <c r="C617" s="421"/>
      <c r="D617" s="421"/>
      <c r="E617" s="421"/>
      <c r="F617" s="421"/>
      <c r="G617" s="421"/>
      <c r="H617" s="421"/>
      <c r="I617" s="421"/>
      <c r="J617" s="422"/>
      <c r="K617" s="422"/>
      <c r="L617" s="422"/>
      <c r="M617" s="422"/>
      <c r="N617" s="422"/>
      <c r="O617" s="424"/>
      <c r="P617" s="424"/>
      <c r="Q617" s="424"/>
      <c r="R617" s="424"/>
      <c r="S617" s="424"/>
      <c r="T617" s="424"/>
      <c r="U617" s="424"/>
      <c r="V617" s="424"/>
      <c r="W617" s="425"/>
      <c r="X617" s="425"/>
      <c r="Y617" s="425"/>
    </row>
    <row r="618" spans="2:25">
      <c r="B618" s="421"/>
      <c r="C618" s="421"/>
      <c r="D618" s="421"/>
      <c r="E618" s="421"/>
      <c r="F618" s="421"/>
      <c r="G618" s="421"/>
      <c r="H618" s="421"/>
      <c r="I618" s="421"/>
      <c r="J618" s="422"/>
      <c r="K618" s="422"/>
      <c r="L618" s="422"/>
      <c r="M618" s="422"/>
      <c r="N618" s="422"/>
      <c r="O618" s="424"/>
      <c r="P618" s="424"/>
      <c r="Q618" s="424"/>
      <c r="R618" s="424"/>
      <c r="S618" s="424"/>
      <c r="T618" s="424"/>
      <c r="U618" s="424"/>
      <c r="V618" s="424"/>
      <c r="W618" s="425"/>
      <c r="X618" s="425"/>
      <c r="Y618" s="425"/>
    </row>
    <row r="619" spans="2:25">
      <c r="B619" s="421"/>
      <c r="C619" s="421"/>
      <c r="D619" s="421"/>
      <c r="E619" s="421"/>
      <c r="F619" s="421"/>
      <c r="G619" s="421"/>
      <c r="H619" s="421"/>
      <c r="I619" s="421"/>
      <c r="J619" s="422"/>
      <c r="K619" s="422"/>
      <c r="L619" s="422"/>
      <c r="M619" s="422"/>
      <c r="N619" s="422"/>
      <c r="O619" s="424"/>
      <c r="P619" s="424"/>
      <c r="Q619" s="424"/>
      <c r="R619" s="424"/>
      <c r="S619" s="424"/>
      <c r="T619" s="424"/>
      <c r="U619" s="424"/>
      <c r="V619" s="424"/>
      <c r="W619" s="425"/>
      <c r="X619" s="425"/>
      <c r="Y619" s="425"/>
    </row>
    <row r="620" spans="2:25">
      <c r="B620" s="421"/>
      <c r="C620" s="421"/>
      <c r="D620" s="421"/>
      <c r="E620" s="421"/>
      <c r="F620" s="421"/>
      <c r="G620" s="421"/>
      <c r="H620" s="421"/>
      <c r="I620" s="421"/>
      <c r="J620" s="422"/>
      <c r="K620" s="422"/>
      <c r="L620" s="422"/>
      <c r="M620" s="422"/>
      <c r="N620" s="422"/>
      <c r="O620" s="424"/>
      <c r="P620" s="424"/>
      <c r="Q620" s="424"/>
      <c r="R620" s="424"/>
      <c r="S620" s="424"/>
      <c r="T620" s="424"/>
      <c r="U620" s="424"/>
      <c r="V620" s="424"/>
      <c r="W620" s="425"/>
      <c r="X620" s="425"/>
      <c r="Y620" s="425"/>
    </row>
    <row r="621" spans="2:25">
      <c r="B621" s="421"/>
      <c r="C621" s="421"/>
      <c r="D621" s="421"/>
      <c r="E621" s="421"/>
      <c r="F621" s="421"/>
      <c r="G621" s="421"/>
      <c r="H621" s="421"/>
      <c r="I621" s="421"/>
      <c r="J621" s="422"/>
      <c r="K621" s="422"/>
      <c r="L621" s="422"/>
      <c r="M621" s="422"/>
      <c r="N621" s="422"/>
      <c r="O621" s="424"/>
      <c r="P621" s="424"/>
      <c r="Q621" s="424"/>
      <c r="R621" s="424"/>
      <c r="S621" s="424"/>
      <c r="T621" s="424"/>
      <c r="U621" s="424"/>
      <c r="V621" s="424"/>
      <c r="W621" s="425"/>
      <c r="X621" s="425"/>
      <c r="Y621" s="425"/>
    </row>
    <row r="622" spans="2:25">
      <c r="B622" s="421"/>
      <c r="C622" s="421"/>
      <c r="D622" s="421"/>
      <c r="E622" s="421"/>
      <c r="F622" s="421"/>
      <c r="G622" s="421"/>
      <c r="H622" s="421"/>
      <c r="I622" s="421"/>
      <c r="J622" s="422"/>
      <c r="K622" s="422"/>
      <c r="L622" s="422"/>
      <c r="M622" s="422"/>
      <c r="N622" s="422"/>
      <c r="O622" s="424"/>
      <c r="P622" s="424"/>
      <c r="Q622" s="424"/>
      <c r="R622" s="424"/>
      <c r="S622" s="424"/>
      <c r="T622" s="424"/>
      <c r="U622" s="424"/>
      <c r="V622" s="424"/>
      <c r="W622" s="425"/>
      <c r="X622" s="425"/>
      <c r="Y622" s="425"/>
    </row>
    <row r="623" spans="2:25">
      <c r="B623" s="421"/>
      <c r="C623" s="421"/>
      <c r="D623" s="421"/>
      <c r="E623" s="421"/>
      <c r="F623" s="421"/>
      <c r="G623" s="421"/>
      <c r="H623" s="421"/>
      <c r="I623" s="421"/>
      <c r="J623" s="422"/>
      <c r="K623" s="422"/>
      <c r="L623" s="422"/>
      <c r="M623" s="422"/>
      <c r="N623" s="422"/>
      <c r="O623" s="424"/>
      <c r="P623" s="424"/>
      <c r="Q623" s="424"/>
      <c r="R623" s="424"/>
      <c r="S623" s="424"/>
      <c r="T623" s="424"/>
      <c r="U623" s="424"/>
      <c r="V623" s="424"/>
      <c r="W623" s="425"/>
      <c r="X623" s="425"/>
      <c r="Y623" s="425"/>
    </row>
    <row r="624" spans="2:25">
      <c r="B624" s="421"/>
      <c r="C624" s="421"/>
      <c r="D624" s="421"/>
      <c r="E624" s="421"/>
      <c r="F624" s="421"/>
      <c r="G624" s="421"/>
      <c r="H624" s="421"/>
      <c r="I624" s="421"/>
      <c r="J624" s="422"/>
      <c r="K624" s="422"/>
      <c r="L624" s="422"/>
      <c r="M624" s="422"/>
      <c r="N624" s="422"/>
      <c r="O624" s="424"/>
      <c r="P624" s="424"/>
      <c r="Q624" s="424"/>
      <c r="R624" s="424"/>
      <c r="S624" s="424"/>
      <c r="T624" s="424"/>
      <c r="U624" s="424"/>
      <c r="V624" s="424"/>
      <c r="W624" s="425"/>
      <c r="X624" s="425"/>
      <c r="Y624" s="425"/>
    </row>
    <row r="625" spans="2:25">
      <c r="B625" s="421"/>
      <c r="C625" s="421"/>
      <c r="D625" s="421"/>
      <c r="E625" s="421"/>
      <c r="F625" s="421"/>
      <c r="G625" s="421"/>
      <c r="H625" s="421"/>
      <c r="I625" s="421"/>
      <c r="J625" s="422"/>
      <c r="K625" s="422"/>
      <c r="L625" s="422"/>
      <c r="M625" s="422"/>
      <c r="N625" s="422"/>
      <c r="O625" s="424"/>
      <c r="P625" s="424"/>
      <c r="Q625" s="424"/>
      <c r="R625" s="424"/>
      <c r="S625" s="424"/>
      <c r="T625" s="424"/>
      <c r="U625" s="424"/>
      <c r="V625" s="424"/>
      <c r="W625" s="425"/>
      <c r="X625" s="425"/>
      <c r="Y625" s="425"/>
    </row>
    <row r="626" spans="2:25">
      <c r="B626" s="421"/>
      <c r="C626" s="421"/>
      <c r="D626" s="421"/>
      <c r="E626" s="421"/>
      <c r="F626" s="421"/>
      <c r="G626" s="421"/>
      <c r="H626" s="421"/>
      <c r="I626" s="421"/>
      <c r="J626" s="422"/>
      <c r="K626" s="422"/>
      <c r="L626" s="422"/>
      <c r="M626" s="422"/>
      <c r="N626" s="422"/>
      <c r="O626" s="424"/>
      <c r="P626" s="424"/>
      <c r="Q626" s="424"/>
      <c r="R626" s="424"/>
      <c r="S626" s="424"/>
      <c r="T626" s="424"/>
      <c r="U626" s="424"/>
      <c r="V626" s="424"/>
      <c r="W626" s="425"/>
      <c r="X626" s="425"/>
      <c r="Y626" s="425"/>
    </row>
    <row r="627" spans="2:25">
      <c r="B627" s="421"/>
      <c r="C627" s="421"/>
      <c r="D627" s="421"/>
      <c r="E627" s="421"/>
      <c r="F627" s="421"/>
      <c r="G627" s="421"/>
      <c r="H627" s="421"/>
      <c r="I627" s="421"/>
      <c r="J627" s="422"/>
      <c r="K627" s="422"/>
      <c r="L627" s="422"/>
      <c r="M627" s="422"/>
      <c r="N627" s="422"/>
      <c r="O627" s="424"/>
      <c r="P627" s="424"/>
      <c r="Q627" s="424"/>
      <c r="R627" s="424"/>
      <c r="S627" s="424"/>
      <c r="T627" s="424"/>
      <c r="U627" s="424"/>
      <c r="V627" s="424"/>
      <c r="W627" s="425"/>
      <c r="X627" s="425"/>
      <c r="Y627" s="425"/>
    </row>
    <row r="628" spans="2:25">
      <c r="B628" s="421"/>
      <c r="C628" s="421"/>
      <c r="D628" s="421"/>
      <c r="E628" s="421"/>
      <c r="F628" s="421"/>
      <c r="G628" s="421"/>
      <c r="H628" s="421"/>
      <c r="I628" s="421"/>
      <c r="J628" s="422"/>
      <c r="K628" s="422"/>
      <c r="L628" s="422"/>
      <c r="M628" s="422"/>
      <c r="N628" s="422"/>
      <c r="O628" s="424"/>
      <c r="P628" s="424"/>
      <c r="Q628" s="424"/>
      <c r="R628" s="424"/>
      <c r="S628" s="424"/>
      <c r="T628" s="424"/>
      <c r="U628" s="424"/>
      <c r="V628" s="424"/>
      <c r="W628" s="425"/>
      <c r="X628" s="425"/>
      <c r="Y628" s="425"/>
    </row>
    <row r="629" spans="2:25">
      <c r="B629" s="421"/>
      <c r="C629" s="421"/>
      <c r="D629" s="421"/>
      <c r="E629" s="421"/>
      <c r="F629" s="421"/>
      <c r="G629" s="421"/>
      <c r="H629" s="421"/>
      <c r="I629" s="421"/>
      <c r="J629" s="422"/>
      <c r="K629" s="422"/>
      <c r="L629" s="422"/>
      <c r="M629" s="422"/>
      <c r="N629" s="422"/>
      <c r="O629" s="424"/>
      <c r="P629" s="424"/>
      <c r="Q629" s="424"/>
      <c r="R629" s="424"/>
      <c r="S629" s="424"/>
      <c r="T629" s="424"/>
      <c r="U629" s="424"/>
      <c r="V629" s="424"/>
      <c r="W629" s="425"/>
      <c r="X629" s="425"/>
      <c r="Y629" s="425"/>
    </row>
    <row r="630" spans="2:25">
      <c r="B630" s="421"/>
      <c r="C630" s="421"/>
      <c r="D630" s="421"/>
      <c r="E630" s="421"/>
      <c r="F630" s="421"/>
      <c r="G630" s="421"/>
      <c r="H630" s="421"/>
      <c r="I630" s="421"/>
      <c r="J630" s="422"/>
      <c r="K630" s="422"/>
      <c r="L630" s="422"/>
      <c r="M630" s="422"/>
      <c r="N630" s="422"/>
      <c r="O630" s="424"/>
      <c r="P630" s="424"/>
      <c r="Q630" s="424"/>
      <c r="R630" s="424"/>
      <c r="S630" s="424"/>
      <c r="T630" s="424"/>
      <c r="U630" s="424"/>
      <c r="V630" s="424"/>
      <c r="W630" s="425"/>
      <c r="X630" s="425"/>
      <c r="Y630" s="425"/>
    </row>
    <row r="631" spans="2:25">
      <c r="B631" s="421"/>
      <c r="C631" s="421"/>
      <c r="D631" s="421"/>
      <c r="E631" s="421"/>
      <c r="F631" s="421"/>
      <c r="G631" s="421"/>
      <c r="H631" s="421"/>
      <c r="I631" s="421"/>
      <c r="J631" s="422"/>
      <c r="K631" s="422"/>
      <c r="L631" s="422"/>
      <c r="M631" s="422"/>
      <c r="N631" s="422"/>
      <c r="O631" s="424"/>
      <c r="P631" s="424"/>
      <c r="Q631" s="424"/>
      <c r="R631" s="424"/>
      <c r="S631" s="424"/>
      <c r="T631" s="424"/>
      <c r="U631" s="424"/>
      <c r="V631" s="424"/>
      <c r="W631" s="425"/>
      <c r="X631" s="425"/>
      <c r="Y631" s="425"/>
    </row>
    <row r="632" spans="2:25">
      <c r="B632" s="421"/>
      <c r="C632" s="421"/>
      <c r="D632" s="421"/>
      <c r="E632" s="421"/>
      <c r="F632" s="421"/>
      <c r="G632" s="421"/>
      <c r="H632" s="421"/>
      <c r="I632" s="421"/>
      <c r="J632" s="422"/>
      <c r="K632" s="422"/>
      <c r="L632" s="422"/>
      <c r="M632" s="422"/>
      <c r="N632" s="422"/>
      <c r="O632" s="424"/>
      <c r="P632" s="424"/>
      <c r="Q632" s="424"/>
      <c r="R632" s="424"/>
      <c r="S632" s="424"/>
      <c r="T632" s="424"/>
      <c r="U632" s="424"/>
      <c r="V632" s="424"/>
      <c r="W632" s="425"/>
      <c r="X632" s="425"/>
      <c r="Y632" s="425"/>
    </row>
    <row r="633" spans="2:25">
      <c r="B633" s="421"/>
      <c r="C633" s="421"/>
      <c r="D633" s="421"/>
      <c r="E633" s="421"/>
      <c r="F633" s="421"/>
      <c r="G633" s="421"/>
      <c r="H633" s="421"/>
      <c r="I633" s="421"/>
      <c r="J633" s="422"/>
      <c r="K633" s="422"/>
      <c r="L633" s="422"/>
      <c r="M633" s="422"/>
      <c r="N633" s="422"/>
      <c r="O633" s="424"/>
      <c r="P633" s="424"/>
      <c r="Q633" s="424"/>
      <c r="R633" s="424"/>
      <c r="S633" s="424"/>
      <c r="T633" s="424"/>
      <c r="U633" s="424"/>
      <c r="V633" s="424"/>
      <c r="W633" s="425"/>
      <c r="X633" s="425"/>
      <c r="Y633" s="425"/>
    </row>
    <row r="634" spans="2:25">
      <c r="B634" s="421"/>
      <c r="C634" s="421"/>
      <c r="D634" s="421"/>
      <c r="E634" s="421"/>
      <c r="F634" s="421"/>
      <c r="G634" s="421"/>
      <c r="H634" s="421"/>
      <c r="I634" s="421"/>
      <c r="J634" s="422"/>
      <c r="K634" s="422"/>
      <c r="L634" s="422"/>
      <c r="M634" s="422"/>
      <c r="N634" s="422"/>
      <c r="O634" s="424"/>
      <c r="P634" s="424"/>
      <c r="Q634" s="424"/>
      <c r="R634" s="424"/>
      <c r="S634" s="424"/>
      <c r="T634" s="424"/>
      <c r="U634" s="424"/>
      <c r="V634" s="424"/>
      <c r="W634" s="425"/>
      <c r="X634" s="425"/>
      <c r="Y634" s="425"/>
    </row>
    <row r="635" spans="2:25">
      <c r="B635" s="421"/>
      <c r="C635" s="421"/>
      <c r="D635" s="421"/>
      <c r="E635" s="421"/>
      <c r="F635" s="421"/>
      <c r="G635" s="421"/>
      <c r="H635" s="421"/>
      <c r="I635" s="421"/>
      <c r="J635" s="422"/>
      <c r="K635" s="422"/>
      <c r="L635" s="422"/>
      <c r="M635" s="422"/>
      <c r="N635" s="422"/>
      <c r="O635" s="424"/>
      <c r="P635" s="424"/>
      <c r="Q635" s="424"/>
      <c r="R635" s="424"/>
      <c r="S635" s="424"/>
      <c r="T635" s="424"/>
      <c r="U635" s="424"/>
      <c r="V635" s="424"/>
      <c r="W635" s="425"/>
      <c r="X635" s="425"/>
      <c r="Y635" s="425"/>
    </row>
    <row r="636" spans="2:25">
      <c r="B636" s="421"/>
      <c r="C636" s="421"/>
      <c r="D636" s="421"/>
      <c r="E636" s="421"/>
      <c r="F636" s="421"/>
      <c r="G636" s="421"/>
      <c r="H636" s="421"/>
      <c r="I636" s="421"/>
      <c r="J636" s="422"/>
      <c r="K636" s="422"/>
      <c r="L636" s="422"/>
      <c r="M636" s="422"/>
      <c r="N636" s="422"/>
      <c r="O636" s="424"/>
      <c r="P636" s="424"/>
      <c r="Q636" s="424"/>
      <c r="R636" s="424"/>
      <c r="S636" s="424"/>
      <c r="T636" s="424"/>
      <c r="U636" s="424"/>
      <c r="V636" s="424"/>
      <c r="W636" s="425"/>
      <c r="X636" s="425"/>
      <c r="Y636" s="425"/>
    </row>
    <row r="637" spans="2:25">
      <c r="B637" s="421"/>
      <c r="C637" s="421"/>
      <c r="D637" s="421"/>
      <c r="E637" s="421"/>
      <c r="F637" s="421"/>
      <c r="G637" s="421"/>
      <c r="H637" s="421"/>
      <c r="I637" s="421"/>
      <c r="J637" s="422"/>
      <c r="K637" s="422"/>
      <c r="L637" s="422"/>
      <c r="M637" s="422"/>
      <c r="N637" s="422"/>
      <c r="O637" s="424"/>
      <c r="P637" s="424"/>
      <c r="Q637" s="424"/>
      <c r="R637" s="424"/>
      <c r="S637" s="424"/>
      <c r="T637" s="424"/>
      <c r="U637" s="424"/>
      <c r="V637" s="424"/>
      <c r="W637" s="425"/>
      <c r="X637" s="425"/>
      <c r="Y637" s="425"/>
    </row>
    <row r="638" spans="2:25">
      <c r="B638" s="421"/>
      <c r="C638" s="421"/>
      <c r="D638" s="421"/>
      <c r="E638" s="421"/>
      <c r="F638" s="421"/>
      <c r="G638" s="421"/>
      <c r="H638" s="421"/>
      <c r="I638" s="421"/>
      <c r="J638" s="422"/>
      <c r="K638" s="422"/>
      <c r="L638" s="422"/>
      <c r="M638" s="422"/>
      <c r="N638" s="422"/>
      <c r="O638" s="424"/>
      <c r="P638" s="424"/>
      <c r="Q638" s="424"/>
      <c r="R638" s="424"/>
      <c r="S638" s="424"/>
      <c r="T638" s="424"/>
      <c r="U638" s="424"/>
      <c r="V638" s="424"/>
      <c r="W638" s="425"/>
      <c r="X638" s="425"/>
      <c r="Y638" s="425"/>
    </row>
    <row r="639" spans="2:25">
      <c r="B639" s="421"/>
      <c r="C639" s="421"/>
      <c r="D639" s="421"/>
      <c r="E639" s="421"/>
      <c r="F639" s="421"/>
      <c r="G639" s="421"/>
      <c r="H639" s="421"/>
      <c r="I639" s="421"/>
      <c r="J639" s="422"/>
      <c r="K639" s="422"/>
      <c r="L639" s="422"/>
      <c r="M639" s="422"/>
      <c r="N639" s="422"/>
      <c r="O639" s="424"/>
      <c r="P639" s="424"/>
      <c r="Q639" s="424"/>
      <c r="R639" s="424"/>
      <c r="S639" s="424"/>
      <c r="T639" s="424"/>
      <c r="U639" s="424"/>
      <c r="V639" s="424"/>
      <c r="W639" s="425"/>
      <c r="X639" s="425"/>
      <c r="Y639" s="425"/>
    </row>
    <row r="640" spans="2:25">
      <c r="B640" s="421"/>
      <c r="C640" s="421"/>
      <c r="D640" s="421"/>
      <c r="E640" s="421"/>
      <c r="F640" s="421"/>
      <c r="G640" s="421"/>
      <c r="H640" s="421"/>
      <c r="I640" s="421"/>
      <c r="J640" s="422"/>
      <c r="K640" s="422"/>
      <c r="L640" s="422"/>
      <c r="M640" s="422"/>
      <c r="N640" s="422"/>
      <c r="O640" s="424"/>
      <c r="P640" s="424"/>
      <c r="Q640" s="424"/>
      <c r="R640" s="424"/>
      <c r="S640" s="424"/>
      <c r="T640" s="424"/>
      <c r="U640" s="424"/>
      <c r="V640" s="424"/>
      <c r="W640" s="425"/>
      <c r="X640" s="425"/>
      <c r="Y640" s="425"/>
    </row>
    <row r="641" spans="2:25">
      <c r="B641" s="421"/>
      <c r="C641" s="421"/>
      <c r="D641" s="421"/>
      <c r="E641" s="421"/>
      <c r="F641" s="421"/>
      <c r="G641" s="421"/>
      <c r="H641" s="421"/>
      <c r="I641" s="421"/>
      <c r="J641" s="422"/>
      <c r="K641" s="422"/>
      <c r="L641" s="422"/>
      <c r="M641" s="422"/>
      <c r="N641" s="422"/>
      <c r="O641" s="424"/>
      <c r="P641" s="424"/>
      <c r="Q641" s="424"/>
      <c r="R641" s="424"/>
      <c r="S641" s="424"/>
      <c r="T641" s="424"/>
      <c r="U641" s="424"/>
      <c r="V641" s="424"/>
      <c r="W641" s="425"/>
      <c r="X641" s="425"/>
      <c r="Y641" s="425"/>
    </row>
    <row r="642" spans="2:25">
      <c r="B642" s="421"/>
      <c r="C642" s="421"/>
      <c r="D642" s="421"/>
      <c r="E642" s="421"/>
      <c r="F642" s="421"/>
      <c r="G642" s="421"/>
      <c r="H642" s="421"/>
      <c r="I642" s="421"/>
      <c r="J642" s="422"/>
      <c r="K642" s="422"/>
      <c r="L642" s="422"/>
      <c r="M642" s="422"/>
      <c r="N642" s="422"/>
      <c r="O642" s="424"/>
      <c r="P642" s="424"/>
      <c r="Q642" s="424"/>
      <c r="R642" s="424"/>
      <c r="S642" s="424"/>
      <c r="T642" s="424"/>
      <c r="U642" s="424"/>
      <c r="V642" s="424"/>
      <c r="W642" s="425"/>
      <c r="X642" s="425"/>
      <c r="Y642" s="425"/>
    </row>
    <row r="643" spans="2:25">
      <c r="B643" s="421"/>
      <c r="C643" s="421"/>
      <c r="D643" s="421"/>
      <c r="E643" s="421"/>
      <c r="F643" s="421"/>
      <c r="G643" s="421"/>
      <c r="H643" s="421"/>
      <c r="I643" s="421"/>
      <c r="J643" s="422"/>
      <c r="K643" s="422"/>
      <c r="L643" s="422"/>
      <c r="M643" s="422"/>
      <c r="N643" s="422"/>
      <c r="O643" s="424"/>
      <c r="P643" s="424"/>
      <c r="Q643" s="424"/>
      <c r="R643" s="424"/>
      <c r="S643" s="424"/>
      <c r="T643" s="424"/>
      <c r="U643" s="424"/>
      <c r="V643" s="424"/>
      <c r="W643" s="425"/>
      <c r="X643" s="425"/>
      <c r="Y643" s="425"/>
    </row>
    <row r="644" spans="2:25">
      <c r="B644" s="421"/>
      <c r="C644" s="421"/>
      <c r="D644" s="421"/>
      <c r="E644" s="421"/>
      <c r="F644" s="421"/>
      <c r="G644" s="421"/>
      <c r="H644" s="421"/>
      <c r="I644" s="421"/>
      <c r="J644" s="422"/>
      <c r="K644" s="422"/>
      <c r="L644" s="422"/>
      <c r="M644" s="422"/>
      <c r="N644" s="422"/>
      <c r="O644" s="424"/>
      <c r="P644" s="424"/>
      <c r="Q644" s="424"/>
      <c r="R644" s="424"/>
      <c r="S644" s="424"/>
      <c r="T644" s="424"/>
      <c r="U644" s="424"/>
      <c r="V644" s="424"/>
      <c r="W644" s="425"/>
      <c r="X644" s="425"/>
      <c r="Y644" s="425"/>
    </row>
    <row r="645" spans="2:25">
      <c r="B645" s="421"/>
      <c r="C645" s="421"/>
      <c r="D645" s="421"/>
      <c r="E645" s="421"/>
      <c r="F645" s="421"/>
      <c r="G645" s="421"/>
      <c r="H645" s="421"/>
      <c r="I645" s="421"/>
      <c r="J645" s="422"/>
      <c r="K645" s="422"/>
      <c r="L645" s="422"/>
      <c r="M645" s="422"/>
      <c r="N645" s="422"/>
      <c r="O645" s="424"/>
      <c r="P645" s="424"/>
      <c r="Q645" s="424"/>
      <c r="R645" s="424"/>
      <c r="S645" s="424"/>
      <c r="T645" s="424"/>
      <c r="U645" s="424"/>
      <c r="V645" s="424"/>
      <c r="W645" s="425"/>
      <c r="X645" s="425"/>
      <c r="Y645" s="425"/>
    </row>
    <row r="646" spans="2:25">
      <c r="B646" s="421"/>
      <c r="C646" s="421"/>
      <c r="D646" s="421"/>
      <c r="E646" s="421"/>
      <c r="F646" s="421"/>
      <c r="G646" s="421"/>
      <c r="H646" s="421"/>
      <c r="I646" s="421"/>
      <c r="J646" s="422"/>
      <c r="K646" s="422"/>
      <c r="L646" s="422"/>
      <c r="M646" s="422"/>
      <c r="N646" s="422"/>
      <c r="O646" s="424"/>
      <c r="P646" s="424"/>
      <c r="Q646" s="424"/>
      <c r="R646" s="424"/>
      <c r="S646" s="424"/>
      <c r="T646" s="424"/>
      <c r="U646" s="424"/>
      <c r="V646" s="424"/>
      <c r="W646" s="425"/>
      <c r="X646" s="425"/>
      <c r="Y646" s="425"/>
    </row>
    <row r="647" spans="2:25">
      <c r="B647" s="421"/>
      <c r="C647" s="421"/>
      <c r="D647" s="421"/>
      <c r="E647" s="421"/>
      <c r="F647" s="421"/>
      <c r="G647" s="421"/>
      <c r="H647" s="421"/>
      <c r="I647" s="421"/>
      <c r="J647" s="422"/>
      <c r="K647" s="422"/>
      <c r="L647" s="422"/>
      <c r="M647" s="422"/>
      <c r="N647" s="422"/>
      <c r="O647" s="424"/>
      <c r="P647" s="424"/>
      <c r="Q647" s="424"/>
      <c r="R647" s="424"/>
      <c r="S647" s="424"/>
      <c r="T647" s="424"/>
      <c r="U647" s="424"/>
      <c r="V647" s="424"/>
      <c r="W647" s="425"/>
      <c r="X647" s="425"/>
      <c r="Y647" s="425"/>
    </row>
    <row r="648" spans="2:25">
      <c r="B648" s="421"/>
      <c r="C648" s="421"/>
      <c r="D648" s="421"/>
      <c r="E648" s="421"/>
      <c r="F648" s="421"/>
      <c r="G648" s="421"/>
      <c r="H648" s="421"/>
      <c r="I648" s="421"/>
      <c r="J648" s="422"/>
      <c r="K648" s="422"/>
      <c r="L648" s="422"/>
      <c r="M648" s="422"/>
      <c r="N648" s="422"/>
      <c r="O648" s="424"/>
      <c r="P648" s="424"/>
      <c r="Q648" s="424"/>
      <c r="R648" s="424"/>
      <c r="S648" s="424"/>
      <c r="T648" s="424"/>
      <c r="U648" s="424"/>
      <c r="V648" s="424"/>
      <c r="W648" s="425"/>
      <c r="X648" s="425"/>
      <c r="Y648" s="425"/>
    </row>
    <row r="649" spans="2:25">
      <c r="B649" s="421"/>
      <c r="C649" s="421"/>
      <c r="D649" s="421"/>
      <c r="E649" s="421"/>
      <c r="F649" s="421"/>
      <c r="G649" s="421"/>
      <c r="H649" s="421"/>
      <c r="I649" s="421"/>
      <c r="J649" s="422"/>
      <c r="K649" s="422"/>
      <c r="L649" s="422"/>
      <c r="M649" s="422"/>
      <c r="N649" s="422"/>
      <c r="O649" s="424"/>
      <c r="P649" s="424"/>
      <c r="Q649" s="424"/>
      <c r="R649" s="424"/>
      <c r="S649" s="424"/>
      <c r="T649" s="424"/>
      <c r="U649" s="424"/>
      <c r="V649" s="424"/>
      <c r="W649" s="425"/>
      <c r="X649" s="425"/>
      <c r="Y649" s="425"/>
    </row>
    <row r="650" spans="2:25">
      <c r="B650" s="421"/>
      <c r="C650" s="421"/>
      <c r="D650" s="421"/>
      <c r="E650" s="421"/>
      <c r="F650" s="421"/>
      <c r="G650" s="421"/>
      <c r="H650" s="421"/>
      <c r="I650" s="421"/>
      <c r="J650" s="422"/>
      <c r="K650" s="422"/>
      <c r="L650" s="422"/>
      <c r="M650" s="422"/>
      <c r="N650" s="422"/>
      <c r="O650" s="424"/>
      <c r="P650" s="424"/>
      <c r="Q650" s="424"/>
      <c r="R650" s="424"/>
      <c r="S650" s="424"/>
      <c r="T650" s="424"/>
      <c r="U650" s="424"/>
      <c r="V650" s="424"/>
      <c r="W650" s="425"/>
      <c r="X650" s="425"/>
      <c r="Y650" s="425"/>
    </row>
    <row r="651" spans="2:25">
      <c r="B651" s="421"/>
      <c r="C651" s="421"/>
      <c r="D651" s="421"/>
      <c r="E651" s="421"/>
      <c r="F651" s="421"/>
      <c r="G651" s="421"/>
      <c r="H651" s="421"/>
      <c r="I651" s="421"/>
      <c r="J651" s="422"/>
      <c r="K651" s="422"/>
      <c r="L651" s="422"/>
      <c r="M651" s="422"/>
      <c r="N651" s="422"/>
      <c r="O651" s="424"/>
      <c r="P651" s="424"/>
      <c r="Q651" s="424"/>
      <c r="R651" s="424"/>
      <c r="S651" s="424"/>
      <c r="T651" s="424"/>
      <c r="U651" s="424"/>
      <c r="V651" s="424"/>
      <c r="W651" s="425"/>
      <c r="X651" s="425"/>
      <c r="Y651" s="425"/>
    </row>
    <row r="652" spans="2:25">
      <c r="B652" s="421"/>
      <c r="C652" s="421"/>
      <c r="D652" s="421"/>
      <c r="E652" s="421"/>
      <c r="F652" s="421"/>
      <c r="G652" s="421"/>
      <c r="H652" s="421"/>
      <c r="I652" s="421"/>
      <c r="J652" s="422"/>
      <c r="K652" s="422"/>
      <c r="L652" s="422"/>
      <c r="M652" s="422"/>
      <c r="N652" s="422"/>
      <c r="O652" s="424"/>
      <c r="P652" s="424"/>
      <c r="Q652" s="424"/>
      <c r="R652" s="424"/>
      <c r="S652" s="424"/>
      <c r="T652" s="424"/>
      <c r="U652" s="424"/>
      <c r="V652" s="424"/>
      <c r="W652" s="425"/>
      <c r="X652" s="425"/>
      <c r="Y652" s="425"/>
    </row>
    <row r="653" spans="2:25">
      <c r="B653" s="421"/>
      <c r="C653" s="421"/>
      <c r="D653" s="421"/>
      <c r="E653" s="421"/>
      <c r="F653" s="421"/>
      <c r="G653" s="421"/>
      <c r="H653" s="421"/>
      <c r="I653" s="421"/>
      <c r="J653" s="422"/>
      <c r="K653" s="422"/>
      <c r="L653" s="422"/>
      <c r="M653" s="422"/>
      <c r="N653" s="422"/>
      <c r="O653" s="424"/>
      <c r="P653" s="424"/>
      <c r="Q653" s="424"/>
      <c r="R653" s="424"/>
      <c r="S653" s="424"/>
      <c r="T653" s="424"/>
      <c r="U653" s="424"/>
      <c r="V653" s="424"/>
      <c r="W653" s="425"/>
      <c r="X653" s="425"/>
      <c r="Y653" s="425"/>
    </row>
    <row r="654" spans="2:25">
      <c r="B654" s="421"/>
      <c r="C654" s="421"/>
      <c r="D654" s="421"/>
      <c r="E654" s="421"/>
      <c r="F654" s="421"/>
      <c r="G654" s="421"/>
      <c r="H654" s="421"/>
      <c r="I654" s="421"/>
      <c r="J654" s="422"/>
      <c r="K654" s="422"/>
      <c r="L654" s="422"/>
      <c r="M654" s="422"/>
      <c r="N654" s="422"/>
      <c r="O654" s="424"/>
      <c r="P654" s="424"/>
      <c r="Q654" s="424"/>
      <c r="R654" s="424"/>
      <c r="S654" s="424"/>
      <c r="T654" s="424"/>
      <c r="U654" s="424"/>
      <c r="V654" s="424"/>
      <c r="W654" s="425"/>
      <c r="X654" s="425"/>
      <c r="Y654" s="425"/>
    </row>
    <row r="655" spans="2:25">
      <c r="B655" s="421"/>
      <c r="C655" s="421"/>
      <c r="D655" s="421"/>
      <c r="E655" s="421"/>
      <c r="F655" s="421"/>
      <c r="G655" s="421"/>
      <c r="H655" s="421"/>
      <c r="I655" s="421"/>
      <c r="J655" s="422"/>
      <c r="K655" s="422"/>
      <c r="L655" s="422"/>
      <c r="M655" s="422"/>
      <c r="N655" s="422"/>
      <c r="O655" s="424"/>
      <c r="P655" s="424"/>
      <c r="Q655" s="424"/>
      <c r="R655" s="424"/>
      <c r="S655" s="424"/>
      <c r="T655" s="424"/>
      <c r="U655" s="424"/>
      <c r="V655" s="424"/>
      <c r="W655" s="425"/>
      <c r="X655" s="425"/>
      <c r="Y655" s="425"/>
    </row>
    <row r="656" spans="2:25">
      <c r="B656" s="421"/>
      <c r="C656" s="421"/>
      <c r="D656" s="421"/>
      <c r="E656" s="421"/>
      <c r="F656" s="421"/>
      <c r="G656" s="421"/>
      <c r="H656" s="421"/>
      <c r="I656" s="421"/>
      <c r="J656" s="422"/>
      <c r="K656" s="422"/>
      <c r="L656" s="422"/>
      <c r="M656" s="422"/>
      <c r="N656" s="422"/>
      <c r="O656" s="424"/>
      <c r="P656" s="424"/>
      <c r="Q656" s="424"/>
      <c r="R656" s="424"/>
      <c r="S656" s="424"/>
      <c r="T656" s="424"/>
      <c r="U656" s="424"/>
      <c r="V656" s="424"/>
      <c r="W656" s="425"/>
      <c r="X656" s="425"/>
      <c r="Y656" s="425"/>
    </row>
    <row r="657" spans="2:25">
      <c r="B657" s="421"/>
      <c r="C657" s="421"/>
      <c r="D657" s="421"/>
      <c r="E657" s="421"/>
      <c r="F657" s="421"/>
      <c r="G657" s="421"/>
      <c r="H657" s="421"/>
      <c r="I657" s="421"/>
      <c r="J657" s="422"/>
      <c r="K657" s="422"/>
      <c r="L657" s="422"/>
      <c r="M657" s="422"/>
      <c r="N657" s="422"/>
      <c r="O657" s="424"/>
      <c r="P657" s="424"/>
      <c r="Q657" s="424"/>
      <c r="R657" s="424"/>
      <c r="S657" s="424"/>
      <c r="T657" s="424"/>
      <c r="U657" s="424"/>
      <c r="V657" s="424"/>
      <c r="W657" s="425"/>
      <c r="X657" s="425"/>
      <c r="Y657" s="425"/>
    </row>
    <row r="658" spans="2:25">
      <c r="B658" s="421"/>
      <c r="C658" s="421"/>
      <c r="D658" s="421"/>
      <c r="E658" s="421"/>
      <c r="F658" s="421"/>
      <c r="G658" s="421"/>
      <c r="H658" s="421"/>
      <c r="I658" s="421"/>
      <c r="J658" s="422"/>
      <c r="K658" s="422"/>
      <c r="L658" s="422"/>
      <c r="M658" s="422"/>
      <c r="N658" s="422"/>
      <c r="O658" s="424"/>
      <c r="P658" s="424"/>
      <c r="Q658" s="424"/>
      <c r="R658" s="424"/>
      <c r="S658" s="424"/>
      <c r="T658" s="424"/>
      <c r="U658" s="424"/>
      <c r="V658" s="424"/>
      <c r="W658" s="425"/>
      <c r="X658" s="425"/>
      <c r="Y658" s="425"/>
    </row>
    <row r="659" spans="2:25">
      <c r="B659" s="421"/>
      <c r="C659" s="421"/>
      <c r="D659" s="421"/>
      <c r="E659" s="421"/>
      <c r="F659" s="421"/>
      <c r="G659" s="421"/>
      <c r="H659" s="421"/>
      <c r="I659" s="421"/>
      <c r="J659" s="422"/>
      <c r="K659" s="422"/>
      <c r="L659" s="422"/>
      <c r="M659" s="422"/>
      <c r="N659" s="422"/>
      <c r="O659" s="424"/>
      <c r="P659" s="424"/>
      <c r="Q659" s="424"/>
      <c r="R659" s="424"/>
      <c r="S659" s="424"/>
      <c r="T659" s="424"/>
      <c r="U659" s="424"/>
      <c r="V659" s="424"/>
      <c r="W659" s="425"/>
      <c r="X659" s="425"/>
      <c r="Y659" s="425"/>
    </row>
    <row r="660" spans="2:25">
      <c r="B660" s="421"/>
      <c r="C660" s="421"/>
      <c r="D660" s="421"/>
      <c r="E660" s="421"/>
      <c r="F660" s="421"/>
      <c r="G660" s="421"/>
      <c r="H660" s="421"/>
      <c r="I660" s="421"/>
      <c r="J660" s="422"/>
      <c r="K660" s="422"/>
      <c r="L660" s="422"/>
      <c r="M660" s="422"/>
      <c r="N660" s="422"/>
      <c r="O660" s="424"/>
      <c r="P660" s="424"/>
      <c r="Q660" s="424"/>
      <c r="R660" s="424"/>
      <c r="S660" s="424"/>
      <c r="T660" s="424"/>
      <c r="U660" s="424"/>
      <c r="V660" s="424"/>
      <c r="W660" s="425"/>
      <c r="X660" s="425"/>
      <c r="Y660" s="425"/>
    </row>
    <row r="661" spans="2:25">
      <c r="B661" s="421"/>
      <c r="C661" s="421"/>
      <c r="D661" s="421"/>
      <c r="E661" s="421"/>
      <c r="F661" s="421"/>
      <c r="G661" s="421"/>
      <c r="H661" s="421"/>
      <c r="I661" s="421"/>
      <c r="J661" s="422"/>
      <c r="K661" s="422"/>
      <c r="L661" s="422"/>
      <c r="M661" s="422"/>
      <c r="N661" s="422"/>
      <c r="O661" s="424"/>
      <c r="P661" s="424"/>
      <c r="Q661" s="424"/>
      <c r="R661" s="424"/>
      <c r="S661" s="424"/>
      <c r="T661" s="424"/>
      <c r="U661" s="424"/>
      <c r="V661" s="424"/>
      <c r="W661" s="425"/>
      <c r="X661" s="425"/>
      <c r="Y661" s="425"/>
    </row>
    <row r="662" spans="2:25">
      <c r="B662" s="421"/>
      <c r="C662" s="421"/>
      <c r="D662" s="421"/>
      <c r="E662" s="421"/>
      <c r="F662" s="421"/>
      <c r="G662" s="421"/>
      <c r="H662" s="421"/>
      <c r="I662" s="421"/>
      <c r="J662" s="422"/>
      <c r="K662" s="422"/>
      <c r="L662" s="422"/>
      <c r="M662" s="422"/>
      <c r="N662" s="422"/>
      <c r="O662" s="424"/>
      <c r="P662" s="424"/>
      <c r="Q662" s="424"/>
      <c r="R662" s="424"/>
      <c r="S662" s="424"/>
      <c r="T662" s="424"/>
      <c r="U662" s="424"/>
      <c r="V662" s="424"/>
      <c r="W662" s="425"/>
      <c r="X662" s="425"/>
      <c r="Y662" s="425"/>
    </row>
    <row r="663" spans="2:25">
      <c r="B663" s="421"/>
      <c r="C663" s="421"/>
      <c r="D663" s="421"/>
      <c r="E663" s="421"/>
      <c r="F663" s="421"/>
      <c r="G663" s="421"/>
      <c r="H663" s="421"/>
      <c r="I663" s="421"/>
      <c r="J663" s="422"/>
      <c r="K663" s="422"/>
      <c r="L663" s="422"/>
      <c r="M663" s="422"/>
      <c r="N663" s="422"/>
      <c r="O663" s="424"/>
      <c r="P663" s="424"/>
      <c r="Q663" s="424"/>
      <c r="R663" s="424"/>
      <c r="S663" s="424"/>
      <c r="T663" s="424"/>
      <c r="U663" s="424"/>
      <c r="V663" s="424"/>
      <c r="W663" s="425"/>
      <c r="X663" s="425"/>
      <c r="Y663" s="425"/>
    </row>
    <row r="664" spans="2:25">
      <c r="B664" s="421"/>
      <c r="C664" s="421"/>
      <c r="D664" s="421"/>
      <c r="E664" s="421"/>
      <c r="F664" s="421"/>
      <c r="G664" s="421"/>
      <c r="H664" s="421"/>
      <c r="I664" s="421"/>
      <c r="J664" s="422"/>
      <c r="K664" s="422"/>
      <c r="L664" s="422"/>
      <c r="M664" s="422"/>
      <c r="N664" s="422"/>
      <c r="O664" s="424"/>
      <c r="P664" s="424"/>
      <c r="Q664" s="424"/>
      <c r="R664" s="424"/>
      <c r="S664" s="424"/>
      <c r="T664" s="424"/>
      <c r="U664" s="424"/>
      <c r="V664" s="424"/>
      <c r="W664" s="425"/>
      <c r="X664" s="425"/>
      <c r="Y664" s="425"/>
    </row>
    <row r="665" spans="2:25">
      <c r="B665" s="421"/>
      <c r="C665" s="421"/>
      <c r="D665" s="421"/>
      <c r="E665" s="421"/>
      <c r="F665" s="421"/>
      <c r="G665" s="421"/>
      <c r="H665" s="421"/>
      <c r="I665" s="421"/>
      <c r="J665" s="422"/>
      <c r="K665" s="422"/>
      <c r="L665" s="422"/>
      <c r="M665" s="422"/>
      <c r="N665" s="422"/>
      <c r="O665" s="424"/>
      <c r="P665" s="424"/>
      <c r="Q665" s="424"/>
      <c r="R665" s="424"/>
      <c r="S665" s="424"/>
      <c r="T665" s="424"/>
      <c r="U665" s="424"/>
      <c r="V665" s="424"/>
      <c r="W665" s="425"/>
      <c r="X665" s="425"/>
      <c r="Y665" s="425"/>
    </row>
    <row r="666" spans="2:25">
      <c r="B666" s="421"/>
      <c r="C666" s="421"/>
      <c r="D666" s="421"/>
      <c r="E666" s="421"/>
      <c r="F666" s="421"/>
      <c r="G666" s="421"/>
      <c r="H666" s="421"/>
      <c r="I666" s="421"/>
      <c r="J666" s="422"/>
      <c r="K666" s="422"/>
      <c r="L666" s="422"/>
      <c r="M666" s="422"/>
      <c r="N666" s="422"/>
      <c r="O666" s="424"/>
      <c r="P666" s="424"/>
      <c r="Q666" s="424"/>
      <c r="R666" s="424"/>
      <c r="S666" s="424"/>
      <c r="T666" s="424"/>
      <c r="U666" s="424"/>
      <c r="V666" s="424"/>
      <c r="W666" s="425"/>
      <c r="X666" s="425"/>
      <c r="Y666" s="425"/>
    </row>
    <row r="667" spans="2:25">
      <c r="B667" s="421"/>
      <c r="C667" s="421"/>
      <c r="D667" s="421"/>
      <c r="E667" s="421"/>
      <c r="F667" s="421"/>
      <c r="G667" s="421"/>
      <c r="H667" s="421"/>
      <c r="I667" s="421"/>
      <c r="J667" s="422"/>
      <c r="K667" s="422"/>
      <c r="L667" s="422"/>
      <c r="M667" s="422"/>
      <c r="N667" s="422"/>
      <c r="O667" s="424"/>
      <c r="P667" s="424"/>
      <c r="Q667" s="424"/>
      <c r="R667" s="424"/>
      <c r="S667" s="424"/>
      <c r="T667" s="424"/>
      <c r="U667" s="424"/>
      <c r="V667" s="424"/>
      <c r="W667" s="425"/>
      <c r="X667" s="425"/>
      <c r="Y667" s="425"/>
    </row>
    <row r="668" spans="2:25">
      <c r="B668" s="421"/>
      <c r="C668" s="421"/>
      <c r="D668" s="421"/>
      <c r="E668" s="421"/>
      <c r="F668" s="421"/>
      <c r="G668" s="421"/>
      <c r="H668" s="421"/>
      <c r="I668" s="421"/>
      <c r="J668" s="422"/>
      <c r="K668" s="422"/>
      <c r="L668" s="422"/>
      <c r="M668" s="422"/>
      <c r="N668" s="422"/>
      <c r="O668" s="424"/>
      <c r="P668" s="424"/>
      <c r="Q668" s="424"/>
      <c r="R668" s="424"/>
      <c r="S668" s="424"/>
      <c r="T668" s="424"/>
      <c r="U668" s="424"/>
      <c r="V668" s="424"/>
      <c r="W668" s="425"/>
      <c r="X668" s="425"/>
      <c r="Y668" s="425"/>
    </row>
    <row r="669" spans="2:25">
      <c r="B669" s="421"/>
      <c r="C669" s="421"/>
      <c r="D669" s="421"/>
      <c r="E669" s="421"/>
      <c r="F669" s="421"/>
      <c r="G669" s="421"/>
      <c r="H669" s="421"/>
      <c r="I669" s="421"/>
      <c r="J669" s="422"/>
      <c r="K669" s="422"/>
      <c r="L669" s="422"/>
      <c r="M669" s="422"/>
      <c r="N669" s="422"/>
      <c r="O669" s="424"/>
      <c r="P669" s="424"/>
      <c r="Q669" s="424"/>
      <c r="R669" s="424"/>
      <c r="S669" s="424"/>
      <c r="T669" s="424"/>
      <c r="U669" s="424"/>
      <c r="V669" s="424"/>
      <c r="W669" s="425"/>
      <c r="X669" s="425"/>
      <c r="Y669" s="425"/>
    </row>
    <row r="670" spans="2:25">
      <c r="B670" s="421"/>
      <c r="C670" s="421"/>
      <c r="D670" s="421"/>
      <c r="E670" s="421"/>
      <c r="F670" s="421"/>
      <c r="G670" s="421"/>
      <c r="H670" s="421"/>
      <c r="I670" s="421"/>
      <c r="J670" s="422"/>
      <c r="K670" s="422"/>
      <c r="L670" s="422"/>
      <c r="M670" s="422"/>
      <c r="N670" s="422"/>
      <c r="O670" s="424"/>
      <c r="P670" s="424"/>
      <c r="Q670" s="424"/>
      <c r="R670" s="424"/>
      <c r="S670" s="424"/>
      <c r="T670" s="424"/>
      <c r="U670" s="424"/>
      <c r="V670" s="424"/>
      <c r="W670" s="425"/>
      <c r="X670" s="425"/>
      <c r="Y670" s="425"/>
    </row>
    <row r="671" spans="2:25">
      <c r="B671" s="421"/>
      <c r="C671" s="421"/>
      <c r="D671" s="421"/>
      <c r="E671" s="421"/>
      <c r="F671" s="421"/>
      <c r="G671" s="421"/>
      <c r="H671" s="421"/>
      <c r="I671" s="421"/>
      <c r="J671" s="422"/>
      <c r="K671" s="422"/>
      <c r="L671" s="422"/>
      <c r="M671" s="422"/>
      <c r="N671" s="422"/>
      <c r="O671" s="424"/>
      <c r="P671" s="424"/>
      <c r="Q671" s="424"/>
      <c r="R671" s="424"/>
      <c r="S671" s="424"/>
      <c r="T671" s="424"/>
      <c r="U671" s="424"/>
      <c r="V671" s="424"/>
      <c r="W671" s="425"/>
      <c r="X671" s="425"/>
      <c r="Y671" s="425"/>
    </row>
    <row r="672" spans="2:25">
      <c r="B672" s="421"/>
      <c r="C672" s="421"/>
      <c r="D672" s="421"/>
      <c r="E672" s="421"/>
      <c r="F672" s="421"/>
      <c r="G672" s="421"/>
      <c r="H672" s="421"/>
      <c r="I672" s="421"/>
      <c r="J672" s="422"/>
      <c r="K672" s="422"/>
      <c r="L672" s="422"/>
      <c r="M672" s="422"/>
      <c r="N672" s="422"/>
      <c r="O672" s="424"/>
      <c r="P672" s="424"/>
      <c r="Q672" s="424"/>
      <c r="R672" s="424"/>
      <c r="S672" s="424"/>
      <c r="T672" s="424"/>
      <c r="U672" s="424"/>
      <c r="V672" s="424"/>
      <c r="W672" s="425"/>
      <c r="X672" s="425"/>
      <c r="Y672" s="425"/>
    </row>
    <row r="673" spans="2:25">
      <c r="B673" s="421"/>
      <c r="C673" s="421"/>
      <c r="D673" s="421"/>
      <c r="E673" s="421"/>
      <c r="F673" s="421"/>
      <c r="G673" s="421"/>
      <c r="H673" s="421"/>
      <c r="I673" s="421"/>
      <c r="J673" s="422"/>
      <c r="K673" s="422"/>
      <c r="L673" s="422"/>
      <c r="M673" s="422"/>
      <c r="N673" s="422"/>
      <c r="O673" s="424"/>
      <c r="P673" s="424"/>
      <c r="Q673" s="424"/>
      <c r="R673" s="424"/>
      <c r="S673" s="424"/>
      <c r="T673" s="424"/>
      <c r="U673" s="424"/>
      <c r="V673" s="424"/>
      <c r="W673" s="425"/>
      <c r="X673" s="425"/>
      <c r="Y673" s="425"/>
    </row>
    <row r="674" spans="2:25">
      <c r="B674" s="421"/>
      <c r="C674" s="421"/>
      <c r="D674" s="421"/>
      <c r="E674" s="421"/>
      <c r="F674" s="421"/>
      <c r="G674" s="421"/>
      <c r="H674" s="421"/>
      <c r="I674" s="421"/>
      <c r="J674" s="422"/>
      <c r="K674" s="422"/>
      <c r="L674" s="422"/>
      <c r="M674" s="422"/>
      <c r="N674" s="422"/>
      <c r="O674" s="424"/>
      <c r="P674" s="424"/>
      <c r="Q674" s="424"/>
      <c r="R674" s="424"/>
      <c r="S674" s="424"/>
      <c r="T674" s="424"/>
      <c r="U674" s="424"/>
      <c r="V674" s="424"/>
      <c r="W674" s="425"/>
      <c r="X674" s="425"/>
      <c r="Y674" s="425"/>
    </row>
    <row r="675" spans="2:25">
      <c r="B675" s="421"/>
      <c r="C675" s="421"/>
      <c r="D675" s="421"/>
      <c r="E675" s="421"/>
      <c r="F675" s="421"/>
      <c r="G675" s="421"/>
      <c r="H675" s="421"/>
      <c r="I675" s="421"/>
      <c r="J675" s="422"/>
      <c r="K675" s="422"/>
      <c r="L675" s="422"/>
      <c r="M675" s="422"/>
      <c r="N675" s="422"/>
      <c r="O675" s="424"/>
      <c r="P675" s="424"/>
      <c r="Q675" s="424"/>
      <c r="R675" s="424"/>
      <c r="S675" s="424"/>
      <c r="T675" s="424"/>
      <c r="U675" s="424"/>
      <c r="V675" s="424"/>
      <c r="W675" s="425"/>
      <c r="X675" s="425"/>
      <c r="Y675" s="425"/>
    </row>
    <row r="676" spans="2:25">
      <c r="B676" s="421"/>
      <c r="C676" s="421"/>
      <c r="D676" s="421"/>
      <c r="E676" s="421"/>
      <c r="F676" s="421"/>
      <c r="G676" s="421"/>
      <c r="H676" s="421"/>
      <c r="I676" s="421"/>
      <c r="J676" s="422"/>
      <c r="K676" s="422"/>
      <c r="L676" s="422"/>
      <c r="M676" s="422"/>
      <c r="N676" s="422"/>
      <c r="O676" s="424"/>
      <c r="P676" s="424"/>
      <c r="Q676" s="424"/>
      <c r="R676" s="424"/>
      <c r="S676" s="424"/>
      <c r="T676" s="424"/>
      <c r="U676" s="424"/>
      <c r="V676" s="424"/>
      <c r="W676" s="425"/>
      <c r="X676" s="425"/>
      <c r="Y676" s="425"/>
    </row>
    <row r="677" spans="2:25">
      <c r="B677" s="421"/>
      <c r="C677" s="421"/>
      <c r="D677" s="421"/>
      <c r="E677" s="421"/>
      <c r="F677" s="421"/>
      <c r="G677" s="421"/>
      <c r="H677" s="421"/>
      <c r="I677" s="421"/>
      <c r="J677" s="422"/>
      <c r="K677" s="422"/>
      <c r="L677" s="422"/>
      <c r="M677" s="422"/>
      <c r="N677" s="422"/>
      <c r="O677" s="424"/>
      <c r="P677" s="424"/>
      <c r="Q677" s="424"/>
      <c r="R677" s="424"/>
      <c r="S677" s="424"/>
      <c r="T677" s="424"/>
      <c r="U677" s="424"/>
      <c r="V677" s="424"/>
      <c r="W677" s="425"/>
      <c r="X677" s="425"/>
      <c r="Y677" s="425"/>
    </row>
    <row r="678" spans="2:25">
      <c r="B678" s="421"/>
      <c r="C678" s="421"/>
      <c r="D678" s="421"/>
      <c r="E678" s="421"/>
      <c r="F678" s="421"/>
      <c r="G678" s="421"/>
      <c r="H678" s="421"/>
      <c r="I678" s="421"/>
      <c r="J678" s="422"/>
      <c r="K678" s="422"/>
      <c r="L678" s="422"/>
      <c r="M678" s="422"/>
      <c r="N678" s="422"/>
      <c r="O678" s="424"/>
      <c r="P678" s="424"/>
      <c r="Q678" s="424"/>
      <c r="R678" s="424"/>
      <c r="S678" s="424"/>
      <c r="T678" s="424"/>
      <c r="U678" s="424"/>
      <c r="V678" s="424"/>
      <c r="W678" s="425"/>
      <c r="X678" s="425"/>
      <c r="Y678" s="425"/>
    </row>
    <row r="679" spans="2:25">
      <c r="B679" s="421"/>
      <c r="C679" s="421"/>
      <c r="D679" s="421"/>
      <c r="E679" s="421"/>
      <c r="F679" s="421"/>
      <c r="G679" s="421"/>
      <c r="H679" s="421"/>
      <c r="I679" s="421"/>
      <c r="J679" s="422"/>
      <c r="K679" s="422"/>
      <c r="L679" s="422"/>
      <c r="M679" s="422"/>
      <c r="N679" s="422"/>
      <c r="O679" s="424"/>
      <c r="P679" s="424"/>
      <c r="Q679" s="424"/>
      <c r="R679" s="424"/>
      <c r="S679" s="424"/>
      <c r="T679" s="424"/>
      <c r="U679" s="424"/>
      <c r="V679" s="424"/>
      <c r="W679" s="425"/>
      <c r="X679" s="425"/>
      <c r="Y679" s="425"/>
    </row>
    <row r="680" spans="2:25">
      <c r="B680" s="421"/>
      <c r="C680" s="421"/>
      <c r="D680" s="421"/>
      <c r="E680" s="421"/>
      <c r="F680" s="421"/>
      <c r="G680" s="421"/>
      <c r="H680" s="421"/>
      <c r="I680" s="421"/>
      <c r="J680" s="422"/>
      <c r="K680" s="422"/>
      <c r="L680" s="422"/>
      <c r="M680" s="422"/>
      <c r="N680" s="422"/>
      <c r="O680" s="424"/>
      <c r="P680" s="424"/>
      <c r="Q680" s="424"/>
      <c r="R680" s="424"/>
      <c r="S680" s="424"/>
      <c r="T680" s="424"/>
      <c r="U680" s="424"/>
      <c r="V680" s="424"/>
      <c r="W680" s="425"/>
      <c r="X680" s="425"/>
      <c r="Y680" s="425"/>
    </row>
    <row r="681" spans="2:25">
      <c r="B681" s="421"/>
      <c r="C681" s="421"/>
      <c r="D681" s="421"/>
      <c r="E681" s="421"/>
      <c r="F681" s="421"/>
      <c r="G681" s="421"/>
      <c r="H681" s="421"/>
      <c r="I681" s="421"/>
      <c r="J681" s="422"/>
      <c r="K681" s="422"/>
      <c r="L681" s="422"/>
      <c r="M681" s="422"/>
      <c r="N681" s="422"/>
      <c r="O681" s="424"/>
      <c r="P681" s="424"/>
      <c r="Q681" s="424"/>
      <c r="R681" s="424"/>
      <c r="S681" s="424"/>
      <c r="T681" s="424"/>
      <c r="U681" s="424"/>
      <c r="V681" s="424"/>
      <c r="W681" s="425"/>
      <c r="X681" s="425"/>
      <c r="Y681" s="425"/>
    </row>
    <row r="682" spans="2:25">
      <c r="B682" s="421"/>
      <c r="C682" s="421"/>
      <c r="D682" s="421"/>
      <c r="E682" s="421"/>
      <c r="F682" s="421"/>
      <c r="G682" s="421"/>
      <c r="H682" s="421"/>
      <c r="I682" s="421"/>
      <c r="J682" s="422"/>
      <c r="K682" s="422"/>
      <c r="L682" s="422"/>
      <c r="M682" s="422"/>
      <c r="N682" s="422"/>
      <c r="O682" s="424"/>
      <c r="P682" s="424"/>
      <c r="Q682" s="424"/>
      <c r="R682" s="424"/>
      <c r="S682" s="424"/>
      <c r="T682" s="424"/>
      <c r="U682" s="424"/>
      <c r="V682" s="424"/>
      <c r="W682" s="425"/>
      <c r="X682" s="425"/>
      <c r="Y682" s="425"/>
    </row>
    <row r="683" spans="2:25">
      <c r="B683" s="421"/>
      <c r="C683" s="421"/>
      <c r="D683" s="421"/>
      <c r="E683" s="421"/>
      <c r="F683" s="421"/>
      <c r="G683" s="421"/>
      <c r="H683" s="421"/>
      <c r="I683" s="421"/>
      <c r="J683" s="422"/>
      <c r="K683" s="422"/>
      <c r="L683" s="422"/>
      <c r="M683" s="422"/>
      <c r="N683" s="422"/>
      <c r="O683" s="424"/>
      <c r="P683" s="424"/>
      <c r="Q683" s="424"/>
      <c r="R683" s="424"/>
      <c r="S683" s="424"/>
      <c r="T683" s="424"/>
      <c r="U683" s="424"/>
      <c r="V683" s="424"/>
      <c r="W683" s="425"/>
      <c r="X683" s="425"/>
      <c r="Y683" s="425"/>
    </row>
    <row r="684" spans="2:25">
      <c r="B684" s="421"/>
      <c r="C684" s="421"/>
      <c r="D684" s="421"/>
      <c r="E684" s="421"/>
      <c r="F684" s="421"/>
      <c r="G684" s="421"/>
      <c r="H684" s="421"/>
      <c r="I684" s="421"/>
      <c r="J684" s="422"/>
      <c r="K684" s="422"/>
      <c r="L684" s="422"/>
      <c r="M684" s="422"/>
      <c r="N684" s="422"/>
      <c r="O684" s="424"/>
      <c r="P684" s="424"/>
      <c r="Q684" s="424"/>
      <c r="R684" s="424"/>
      <c r="S684" s="424"/>
      <c r="T684" s="424"/>
      <c r="U684" s="424"/>
      <c r="V684" s="424"/>
      <c r="W684" s="425"/>
      <c r="X684" s="425"/>
      <c r="Y684" s="425"/>
    </row>
    <row r="685" spans="2:25">
      <c r="B685" s="421"/>
      <c r="C685" s="421"/>
      <c r="D685" s="421"/>
      <c r="E685" s="421"/>
      <c r="F685" s="421"/>
      <c r="G685" s="421"/>
      <c r="H685" s="421"/>
      <c r="I685" s="421"/>
      <c r="J685" s="422"/>
      <c r="K685" s="422"/>
      <c r="L685" s="422"/>
      <c r="M685" s="422"/>
      <c r="N685" s="422"/>
      <c r="O685" s="424"/>
      <c r="P685" s="424"/>
      <c r="Q685" s="424"/>
      <c r="R685" s="424"/>
      <c r="S685" s="424"/>
      <c r="T685" s="424"/>
      <c r="U685" s="424"/>
      <c r="V685" s="424"/>
      <c r="W685" s="425"/>
      <c r="X685" s="425"/>
      <c r="Y685" s="425"/>
    </row>
    <row r="686" spans="2:25">
      <c r="B686" s="421"/>
      <c r="C686" s="421"/>
      <c r="D686" s="421"/>
      <c r="E686" s="421"/>
      <c r="F686" s="421"/>
      <c r="G686" s="421"/>
      <c r="H686" s="421"/>
      <c r="I686" s="421"/>
      <c r="J686" s="422"/>
      <c r="K686" s="422"/>
      <c r="L686" s="422"/>
      <c r="M686" s="422"/>
      <c r="N686" s="422"/>
      <c r="O686" s="424"/>
      <c r="P686" s="424"/>
      <c r="Q686" s="424"/>
      <c r="R686" s="424"/>
      <c r="S686" s="424"/>
      <c r="T686" s="424"/>
      <c r="U686" s="424"/>
      <c r="V686" s="424"/>
      <c r="W686" s="425"/>
      <c r="X686" s="425"/>
      <c r="Y686" s="425"/>
    </row>
    <row r="687" spans="2:25">
      <c r="B687" s="421"/>
      <c r="C687" s="421"/>
      <c r="D687" s="421"/>
      <c r="E687" s="421"/>
      <c r="F687" s="421"/>
      <c r="G687" s="421"/>
      <c r="H687" s="421"/>
      <c r="I687" s="421"/>
      <c r="J687" s="422"/>
      <c r="K687" s="422"/>
      <c r="L687" s="422"/>
      <c r="M687" s="422"/>
      <c r="N687" s="422"/>
      <c r="O687" s="424"/>
      <c r="P687" s="424"/>
      <c r="Q687" s="424"/>
      <c r="R687" s="424"/>
      <c r="S687" s="424"/>
      <c r="T687" s="424"/>
      <c r="U687" s="424"/>
      <c r="V687" s="424"/>
      <c r="W687" s="425"/>
      <c r="X687" s="425"/>
      <c r="Y687" s="425"/>
    </row>
    <row r="688" spans="2:25">
      <c r="B688" s="421"/>
      <c r="C688" s="421"/>
      <c r="D688" s="421"/>
      <c r="E688" s="421"/>
      <c r="F688" s="421"/>
      <c r="G688" s="421"/>
      <c r="H688" s="421"/>
      <c r="I688" s="421"/>
      <c r="J688" s="422"/>
      <c r="K688" s="422"/>
      <c r="L688" s="422"/>
      <c r="M688" s="422"/>
      <c r="N688" s="422"/>
      <c r="O688" s="424"/>
      <c r="P688" s="424"/>
      <c r="Q688" s="424"/>
      <c r="R688" s="424"/>
      <c r="S688" s="424"/>
      <c r="T688" s="424"/>
      <c r="U688" s="424"/>
      <c r="V688" s="424"/>
      <c r="W688" s="425"/>
      <c r="X688" s="425"/>
      <c r="Y688" s="425"/>
    </row>
    <row r="689" spans="2:25">
      <c r="B689" s="421"/>
      <c r="C689" s="421"/>
      <c r="D689" s="421"/>
      <c r="E689" s="421"/>
      <c r="F689" s="421"/>
      <c r="G689" s="421"/>
      <c r="H689" s="421"/>
      <c r="I689" s="421"/>
      <c r="J689" s="422"/>
      <c r="K689" s="422"/>
      <c r="L689" s="422"/>
      <c r="M689" s="422"/>
      <c r="N689" s="422"/>
      <c r="O689" s="424"/>
      <c r="P689" s="424"/>
      <c r="Q689" s="424"/>
      <c r="R689" s="424"/>
      <c r="S689" s="424"/>
      <c r="T689" s="424"/>
      <c r="U689" s="424"/>
      <c r="V689" s="424"/>
      <c r="W689" s="425"/>
      <c r="X689" s="425"/>
      <c r="Y689" s="425"/>
    </row>
    <row r="690" spans="2:25">
      <c r="B690" s="421"/>
      <c r="C690" s="421"/>
      <c r="D690" s="421"/>
      <c r="E690" s="421"/>
      <c r="F690" s="421"/>
      <c r="G690" s="421"/>
      <c r="H690" s="421"/>
      <c r="I690" s="421"/>
      <c r="J690" s="422"/>
      <c r="K690" s="422"/>
      <c r="L690" s="422"/>
      <c r="M690" s="422"/>
      <c r="N690" s="422"/>
      <c r="O690" s="424"/>
      <c r="P690" s="424"/>
      <c r="Q690" s="424"/>
      <c r="R690" s="424"/>
      <c r="S690" s="424"/>
      <c r="T690" s="424"/>
      <c r="U690" s="424"/>
      <c r="V690" s="424"/>
      <c r="W690" s="425"/>
      <c r="X690" s="425"/>
      <c r="Y690" s="425"/>
    </row>
    <row r="691" spans="2:25">
      <c r="B691" s="421"/>
      <c r="C691" s="421"/>
      <c r="D691" s="421"/>
      <c r="E691" s="421"/>
      <c r="F691" s="421"/>
      <c r="G691" s="421"/>
      <c r="H691" s="421"/>
      <c r="I691" s="421"/>
      <c r="J691" s="422"/>
      <c r="K691" s="422"/>
      <c r="L691" s="422"/>
      <c r="M691" s="422"/>
      <c r="N691" s="422"/>
      <c r="O691" s="424"/>
      <c r="P691" s="424"/>
      <c r="Q691" s="424"/>
      <c r="R691" s="424"/>
      <c r="S691" s="424"/>
      <c r="T691" s="424"/>
      <c r="U691" s="424"/>
      <c r="V691" s="424"/>
      <c r="W691" s="425"/>
      <c r="X691" s="425"/>
      <c r="Y691" s="425"/>
    </row>
    <row r="692" spans="2:25">
      <c r="B692" s="421"/>
      <c r="C692" s="421"/>
      <c r="D692" s="421"/>
      <c r="E692" s="421"/>
      <c r="F692" s="421"/>
      <c r="G692" s="421"/>
      <c r="H692" s="421"/>
      <c r="I692" s="421"/>
      <c r="J692" s="422"/>
      <c r="K692" s="422"/>
      <c r="L692" s="422"/>
      <c r="M692" s="422"/>
      <c r="N692" s="422"/>
      <c r="O692" s="424"/>
      <c r="P692" s="424"/>
      <c r="Q692" s="424"/>
      <c r="R692" s="424"/>
      <c r="S692" s="424"/>
      <c r="T692" s="424"/>
      <c r="U692" s="424"/>
      <c r="V692" s="424"/>
      <c r="W692" s="425"/>
      <c r="X692" s="425"/>
      <c r="Y692" s="425"/>
    </row>
    <row r="693" spans="2:25">
      <c r="B693" s="421"/>
      <c r="C693" s="421"/>
      <c r="D693" s="421"/>
      <c r="E693" s="421"/>
      <c r="F693" s="421"/>
      <c r="G693" s="421"/>
      <c r="H693" s="421"/>
      <c r="I693" s="421"/>
      <c r="J693" s="422"/>
      <c r="K693" s="422"/>
      <c r="L693" s="422"/>
      <c r="M693" s="422"/>
      <c r="N693" s="422"/>
      <c r="O693" s="424"/>
      <c r="P693" s="424"/>
      <c r="Q693" s="424"/>
      <c r="R693" s="424"/>
      <c r="S693" s="424"/>
      <c r="T693" s="424"/>
      <c r="U693" s="424"/>
      <c r="V693" s="424"/>
      <c r="W693" s="425"/>
      <c r="X693" s="425"/>
      <c r="Y693" s="425"/>
    </row>
    <row r="694" spans="2:25">
      <c r="B694" s="421"/>
      <c r="C694" s="421"/>
      <c r="D694" s="421"/>
      <c r="E694" s="421"/>
      <c r="F694" s="421"/>
      <c r="G694" s="421"/>
      <c r="H694" s="421"/>
      <c r="I694" s="421"/>
      <c r="J694" s="422"/>
      <c r="K694" s="422"/>
      <c r="L694" s="422"/>
      <c r="M694" s="422"/>
      <c r="N694" s="422"/>
      <c r="O694" s="424"/>
      <c r="P694" s="424"/>
      <c r="Q694" s="424"/>
      <c r="R694" s="424"/>
      <c r="S694" s="424"/>
      <c r="T694" s="424"/>
      <c r="U694" s="424"/>
      <c r="V694" s="424"/>
      <c r="W694" s="425"/>
      <c r="X694" s="425"/>
      <c r="Y694" s="425"/>
    </row>
    <row r="695" spans="2:25">
      <c r="B695" s="421"/>
      <c r="C695" s="421"/>
      <c r="D695" s="421"/>
      <c r="E695" s="421"/>
      <c r="F695" s="421"/>
      <c r="G695" s="421"/>
      <c r="H695" s="421"/>
      <c r="I695" s="421"/>
      <c r="J695" s="422"/>
      <c r="K695" s="422"/>
      <c r="L695" s="422"/>
      <c r="M695" s="422"/>
      <c r="N695" s="422"/>
      <c r="O695" s="424"/>
      <c r="P695" s="424"/>
      <c r="Q695" s="424"/>
      <c r="R695" s="424"/>
      <c r="S695" s="424"/>
      <c r="T695" s="424"/>
      <c r="U695" s="424"/>
      <c r="V695" s="424"/>
      <c r="W695" s="425"/>
      <c r="X695" s="425"/>
      <c r="Y695" s="425"/>
    </row>
    <row r="696" spans="2:25">
      <c r="B696" s="421"/>
      <c r="C696" s="421"/>
      <c r="D696" s="421"/>
      <c r="E696" s="421"/>
      <c r="F696" s="421"/>
      <c r="G696" s="421"/>
      <c r="H696" s="421"/>
      <c r="I696" s="421"/>
      <c r="J696" s="422"/>
      <c r="K696" s="422"/>
      <c r="L696" s="422"/>
      <c r="M696" s="422"/>
      <c r="N696" s="422"/>
      <c r="O696" s="424"/>
      <c r="P696" s="424"/>
      <c r="Q696" s="424"/>
      <c r="R696" s="424"/>
      <c r="S696" s="424"/>
      <c r="T696" s="424"/>
      <c r="U696" s="424"/>
      <c r="V696" s="424"/>
      <c r="W696" s="425"/>
      <c r="X696" s="425"/>
      <c r="Y696" s="425"/>
    </row>
    <row r="697" spans="2:25">
      <c r="B697" s="421"/>
      <c r="C697" s="421"/>
      <c r="D697" s="421"/>
      <c r="E697" s="421"/>
      <c r="F697" s="421"/>
      <c r="G697" s="421"/>
      <c r="H697" s="421"/>
      <c r="I697" s="421"/>
      <c r="J697" s="422"/>
      <c r="K697" s="422"/>
      <c r="L697" s="422"/>
      <c r="M697" s="422"/>
      <c r="N697" s="422"/>
      <c r="O697" s="424"/>
      <c r="P697" s="424"/>
      <c r="Q697" s="424"/>
      <c r="R697" s="424"/>
      <c r="S697" s="424"/>
      <c r="T697" s="424"/>
      <c r="U697" s="424"/>
      <c r="V697" s="424"/>
      <c r="W697" s="425"/>
      <c r="X697" s="425"/>
      <c r="Y697" s="425"/>
    </row>
    <row r="698" spans="2:25">
      <c r="B698" s="421"/>
      <c r="C698" s="421"/>
      <c r="D698" s="421"/>
      <c r="E698" s="421"/>
      <c r="F698" s="421"/>
      <c r="G698" s="421"/>
      <c r="H698" s="421"/>
      <c r="I698" s="421"/>
      <c r="J698" s="422"/>
      <c r="K698" s="422"/>
      <c r="L698" s="422"/>
      <c r="M698" s="422"/>
      <c r="N698" s="422"/>
      <c r="O698" s="424"/>
      <c r="P698" s="424"/>
      <c r="Q698" s="424"/>
      <c r="R698" s="424"/>
      <c r="S698" s="424"/>
      <c r="T698" s="424"/>
      <c r="U698" s="424"/>
      <c r="V698" s="424"/>
      <c r="W698" s="425"/>
      <c r="X698" s="425"/>
      <c r="Y698" s="425"/>
    </row>
    <row r="699" spans="2:25">
      <c r="B699" s="421"/>
      <c r="C699" s="421"/>
      <c r="D699" s="421"/>
      <c r="E699" s="421"/>
      <c r="F699" s="421"/>
      <c r="G699" s="421"/>
      <c r="H699" s="421"/>
      <c r="I699" s="421"/>
      <c r="J699" s="422"/>
      <c r="K699" s="422"/>
      <c r="L699" s="422"/>
      <c r="M699" s="422"/>
      <c r="N699" s="422"/>
      <c r="O699" s="424"/>
      <c r="P699" s="424"/>
      <c r="Q699" s="424"/>
      <c r="R699" s="424"/>
      <c r="S699" s="424"/>
      <c r="T699" s="424"/>
      <c r="U699" s="424"/>
      <c r="V699" s="424"/>
      <c r="W699" s="425"/>
      <c r="X699" s="425"/>
      <c r="Y699" s="425"/>
    </row>
    <row r="700" spans="2:25">
      <c r="B700" s="421"/>
      <c r="C700" s="421"/>
      <c r="D700" s="421"/>
      <c r="E700" s="421"/>
      <c r="F700" s="421"/>
      <c r="G700" s="421"/>
      <c r="H700" s="421"/>
      <c r="I700" s="421"/>
      <c r="J700" s="422"/>
      <c r="K700" s="422"/>
      <c r="L700" s="422"/>
      <c r="M700" s="422"/>
      <c r="N700" s="422"/>
      <c r="O700" s="424"/>
      <c r="P700" s="424"/>
      <c r="Q700" s="424"/>
      <c r="R700" s="424"/>
      <c r="S700" s="424"/>
      <c r="T700" s="424"/>
      <c r="U700" s="424"/>
      <c r="V700" s="424"/>
      <c r="W700" s="425"/>
      <c r="X700" s="425"/>
      <c r="Y700" s="425"/>
    </row>
    <row r="701" spans="2:25">
      <c r="B701" s="421"/>
      <c r="C701" s="421"/>
      <c r="D701" s="421"/>
      <c r="E701" s="421"/>
      <c r="F701" s="421"/>
      <c r="G701" s="421"/>
      <c r="H701" s="421"/>
      <c r="I701" s="421"/>
      <c r="J701" s="422"/>
      <c r="K701" s="422"/>
      <c r="L701" s="422"/>
      <c r="M701" s="422"/>
      <c r="N701" s="422"/>
      <c r="O701" s="424"/>
      <c r="P701" s="424"/>
      <c r="Q701" s="424"/>
      <c r="R701" s="424"/>
      <c r="S701" s="424"/>
      <c r="T701" s="424"/>
      <c r="U701" s="424"/>
      <c r="V701" s="424"/>
      <c r="W701" s="425"/>
      <c r="X701" s="425"/>
      <c r="Y701" s="425"/>
    </row>
    <row r="702" spans="2:25">
      <c r="B702" s="421"/>
      <c r="C702" s="421"/>
      <c r="D702" s="421"/>
      <c r="E702" s="421"/>
      <c r="F702" s="421"/>
      <c r="G702" s="421"/>
      <c r="H702" s="421"/>
      <c r="I702" s="421"/>
      <c r="J702" s="422"/>
      <c r="K702" s="422"/>
      <c r="L702" s="422"/>
      <c r="M702" s="422"/>
      <c r="N702" s="422"/>
      <c r="O702" s="424"/>
      <c r="P702" s="424"/>
      <c r="Q702" s="424"/>
      <c r="R702" s="424"/>
      <c r="S702" s="424"/>
      <c r="T702" s="424"/>
      <c r="U702" s="424"/>
      <c r="V702" s="424"/>
      <c r="W702" s="425"/>
      <c r="X702" s="425"/>
      <c r="Y702" s="425"/>
    </row>
    <row r="703" spans="2:25">
      <c r="B703" s="421"/>
      <c r="C703" s="421"/>
      <c r="D703" s="421"/>
      <c r="E703" s="421"/>
      <c r="F703" s="421"/>
      <c r="G703" s="421"/>
      <c r="H703" s="421"/>
      <c r="I703" s="421"/>
      <c r="J703" s="422"/>
      <c r="K703" s="422"/>
      <c r="L703" s="422"/>
      <c r="M703" s="422"/>
      <c r="N703" s="422"/>
      <c r="O703" s="424"/>
      <c r="P703" s="424"/>
      <c r="Q703" s="424"/>
      <c r="R703" s="424"/>
      <c r="S703" s="424"/>
      <c r="T703" s="424"/>
      <c r="U703" s="424"/>
      <c r="V703" s="424"/>
      <c r="W703" s="425"/>
      <c r="X703" s="425"/>
      <c r="Y703" s="425"/>
    </row>
    <row r="704" spans="2:25">
      <c r="B704" s="421"/>
      <c r="C704" s="421"/>
      <c r="D704" s="421"/>
      <c r="E704" s="421"/>
      <c r="F704" s="421"/>
      <c r="G704" s="421"/>
      <c r="H704" s="421"/>
      <c r="I704" s="421"/>
      <c r="J704" s="422"/>
      <c r="K704" s="422"/>
      <c r="L704" s="422"/>
      <c r="M704" s="422"/>
      <c r="N704" s="422"/>
      <c r="O704" s="424"/>
      <c r="P704" s="424"/>
      <c r="Q704" s="424"/>
      <c r="R704" s="424"/>
      <c r="S704" s="424"/>
      <c r="T704" s="424"/>
      <c r="U704" s="424"/>
      <c r="V704" s="424"/>
      <c r="W704" s="425"/>
      <c r="X704" s="425"/>
      <c r="Y704" s="425"/>
    </row>
    <row r="705" spans="2:25">
      <c r="B705" s="421"/>
      <c r="C705" s="421"/>
      <c r="D705" s="421"/>
      <c r="E705" s="421"/>
      <c r="F705" s="421"/>
      <c r="G705" s="421"/>
      <c r="H705" s="421"/>
      <c r="I705" s="421"/>
      <c r="J705" s="422"/>
      <c r="K705" s="422"/>
      <c r="L705" s="422"/>
      <c r="M705" s="422"/>
      <c r="N705" s="422"/>
      <c r="O705" s="424"/>
      <c r="P705" s="424"/>
      <c r="Q705" s="424"/>
      <c r="R705" s="424"/>
      <c r="S705" s="424"/>
      <c r="T705" s="424"/>
      <c r="U705" s="424"/>
      <c r="V705" s="424"/>
      <c r="W705" s="425"/>
      <c r="X705" s="425"/>
      <c r="Y705" s="425"/>
    </row>
    <row r="706" spans="2:25">
      <c r="B706" s="421"/>
      <c r="C706" s="421"/>
      <c r="D706" s="421"/>
      <c r="E706" s="421"/>
      <c r="F706" s="421"/>
      <c r="G706" s="421"/>
      <c r="H706" s="421"/>
      <c r="I706" s="421"/>
      <c r="J706" s="422"/>
      <c r="K706" s="422"/>
      <c r="L706" s="422"/>
      <c r="M706" s="422"/>
      <c r="N706" s="422"/>
      <c r="O706" s="424"/>
      <c r="P706" s="424"/>
      <c r="Q706" s="424"/>
      <c r="R706" s="424"/>
      <c r="S706" s="424"/>
      <c r="T706" s="424"/>
      <c r="U706" s="424"/>
      <c r="V706" s="424"/>
      <c r="W706" s="425"/>
      <c r="X706" s="425"/>
      <c r="Y706" s="425"/>
    </row>
    <row r="707" spans="2:25">
      <c r="B707" s="421"/>
      <c r="C707" s="421"/>
      <c r="D707" s="421"/>
      <c r="E707" s="421"/>
      <c r="F707" s="421"/>
      <c r="G707" s="421"/>
      <c r="H707" s="421"/>
      <c r="I707" s="421"/>
      <c r="J707" s="422"/>
      <c r="K707" s="422"/>
      <c r="L707" s="422"/>
      <c r="M707" s="422"/>
      <c r="N707" s="422"/>
      <c r="O707" s="424"/>
      <c r="P707" s="424"/>
      <c r="Q707" s="424"/>
      <c r="R707" s="424"/>
      <c r="S707" s="424"/>
      <c r="T707" s="424"/>
      <c r="U707" s="424"/>
      <c r="V707" s="424"/>
      <c r="W707" s="425"/>
      <c r="X707" s="425"/>
      <c r="Y707" s="425"/>
    </row>
    <row r="708" spans="2:25">
      <c r="B708" s="421"/>
      <c r="C708" s="421"/>
      <c r="D708" s="421"/>
      <c r="E708" s="421"/>
      <c r="F708" s="421"/>
      <c r="G708" s="421"/>
      <c r="H708" s="421"/>
      <c r="I708" s="421"/>
      <c r="J708" s="422"/>
      <c r="K708" s="422"/>
      <c r="L708" s="422"/>
      <c r="M708" s="422"/>
      <c r="N708" s="422"/>
      <c r="O708" s="424"/>
      <c r="P708" s="424"/>
      <c r="Q708" s="424"/>
      <c r="R708" s="424"/>
      <c r="S708" s="424"/>
      <c r="T708" s="424"/>
      <c r="U708" s="424"/>
      <c r="V708" s="424"/>
      <c r="W708" s="425"/>
      <c r="X708" s="425"/>
      <c r="Y708" s="425"/>
    </row>
    <row r="709" spans="2:25">
      <c r="B709" s="421"/>
      <c r="C709" s="421"/>
      <c r="D709" s="421"/>
      <c r="E709" s="421"/>
      <c r="F709" s="421"/>
      <c r="G709" s="421"/>
      <c r="H709" s="421"/>
      <c r="I709" s="421"/>
      <c r="J709" s="422"/>
      <c r="K709" s="422"/>
      <c r="L709" s="422"/>
      <c r="M709" s="422"/>
      <c r="N709" s="422"/>
      <c r="O709" s="424"/>
      <c r="P709" s="424"/>
      <c r="Q709" s="424"/>
      <c r="R709" s="424"/>
      <c r="S709" s="424"/>
      <c r="T709" s="424"/>
      <c r="U709" s="424"/>
      <c r="V709" s="424"/>
      <c r="W709" s="425"/>
      <c r="X709" s="425"/>
      <c r="Y709" s="425"/>
    </row>
    <row r="710" spans="2:25">
      <c r="B710" s="421"/>
      <c r="C710" s="421"/>
      <c r="D710" s="421"/>
      <c r="E710" s="421"/>
      <c r="F710" s="421"/>
      <c r="G710" s="421"/>
      <c r="H710" s="421"/>
      <c r="I710" s="421"/>
      <c r="J710" s="422"/>
      <c r="K710" s="422"/>
      <c r="L710" s="422"/>
      <c r="M710" s="422"/>
      <c r="N710" s="422"/>
      <c r="O710" s="424"/>
      <c r="P710" s="424"/>
      <c r="Q710" s="424"/>
      <c r="R710" s="424"/>
      <c r="S710" s="424"/>
      <c r="T710" s="424"/>
      <c r="U710" s="424"/>
      <c r="V710" s="424"/>
      <c r="W710" s="425"/>
      <c r="X710" s="425"/>
      <c r="Y710" s="425"/>
    </row>
    <row r="711" spans="2:25">
      <c r="B711" s="421"/>
      <c r="C711" s="421"/>
      <c r="D711" s="421"/>
      <c r="E711" s="421"/>
      <c r="F711" s="421"/>
      <c r="G711" s="421"/>
      <c r="H711" s="421"/>
      <c r="I711" s="421"/>
      <c r="J711" s="422"/>
      <c r="K711" s="422"/>
      <c r="L711" s="422"/>
      <c r="M711" s="422"/>
      <c r="N711" s="422"/>
      <c r="O711" s="424"/>
      <c r="P711" s="424"/>
      <c r="Q711" s="424"/>
      <c r="R711" s="424"/>
      <c r="S711" s="424"/>
      <c r="T711" s="424"/>
      <c r="U711" s="424"/>
      <c r="V711" s="424"/>
      <c r="W711" s="425"/>
      <c r="X711" s="425"/>
      <c r="Y711" s="425"/>
    </row>
    <row r="712" spans="2:25">
      <c r="B712" s="421"/>
      <c r="C712" s="421"/>
      <c r="D712" s="421"/>
      <c r="E712" s="421"/>
      <c r="F712" s="421"/>
      <c r="G712" s="421"/>
      <c r="H712" s="421"/>
      <c r="I712" s="421"/>
      <c r="J712" s="422"/>
      <c r="K712" s="422"/>
      <c r="L712" s="422"/>
      <c r="M712" s="422"/>
      <c r="N712" s="422"/>
      <c r="O712" s="424"/>
      <c r="P712" s="424"/>
      <c r="Q712" s="424"/>
      <c r="R712" s="424"/>
      <c r="S712" s="424"/>
      <c r="T712" s="424"/>
      <c r="U712" s="424"/>
      <c r="V712" s="424"/>
      <c r="W712" s="425"/>
      <c r="X712" s="425"/>
      <c r="Y712" s="425"/>
    </row>
    <row r="713" spans="2:25">
      <c r="B713" s="421"/>
      <c r="C713" s="421"/>
      <c r="D713" s="421"/>
      <c r="E713" s="421"/>
      <c r="F713" s="421"/>
      <c r="G713" s="421"/>
      <c r="H713" s="421"/>
      <c r="I713" s="421"/>
      <c r="J713" s="422"/>
      <c r="K713" s="422"/>
      <c r="L713" s="422"/>
      <c r="M713" s="422"/>
      <c r="N713" s="422"/>
      <c r="O713" s="424"/>
      <c r="P713" s="424"/>
      <c r="Q713" s="424"/>
      <c r="R713" s="424"/>
      <c r="S713" s="424"/>
      <c r="T713" s="424"/>
      <c r="U713" s="424"/>
      <c r="V713" s="424"/>
      <c r="W713" s="425"/>
      <c r="X713" s="425"/>
      <c r="Y713" s="425"/>
    </row>
    <row r="714" spans="2:25">
      <c r="B714" s="421"/>
      <c r="C714" s="421"/>
      <c r="D714" s="421"/>
      <c r="E714" s="421"/>
      <c r="F714" s="421"/>
      <c r="G714" s="421"/>
      <c r="H714" s="421"/>
      <c r="I714" s="421"/>
      <c r="J714" s="422"/>
      <c r="K714" s="422"/>
      <c r="L714" s="422"/>
      <c r="M714" s="422"/>
      <c r="N714" s="422"/>
      <c r="O714" s="424"/>
      <c r="P714" s="424"/>
      <c r="Q714" s="424"/>
      <c r="R714" s="424"/>
      <c r="S714" s="424"/>
      <c r="T714" s="424"/>
      <c r="U714" s="424"/>
      <c r="V714" s="424"/>
      <c r="W714" s="425"/>
      <c r="X714" s="425"/>
      <c r="Y714" s="425"/>
    </row>
    <row r="715" spans="2:25">
      <c r="B715" s="421"/>
      <c r="C715" s="421"/>
      <c r="D715" s="421"/>
      <c r="E715" s="421"/>
      <c r="F715" s="421"/>
      <c r="G715" s="421"/>
      <c r="H715" s="421"/>
      <c r="I715" s="421"/>
      <c r="J715" s="422"/>
      <c r="K715" s="422"/>
      <c r="L715" s="422"/>
      <c r="M715" s="422"/>
      <c r="N715" s="422"/>
      <c r="O715" s="424"/>
      <c r="P715" s="424"/>
      <c r="Q715" s="424"/>
      <c r="R715" s="424"/>
      <c r="S715" s="424"/>
      <c r="T715" s="424"/>
      <c r="U715" s="424"/>
      <c r="V715" s="424"/>
      <c r="W715" s="425"/>
      <c r="X715" s="425"/>
      <c r="Y715" s="425"/>
    </row>
    <row r="716" spans="2:25">
      <c r="B716" s="421"/>
      <c r="C716" s="421"/>
      <c r="D716" s="421"/>
      <c r="E716" s="421"/>
      <c r="F716" s="421"/>
      <c r="G716" s="421"/>
      <c r="H716" s="421"/>
      <c r="I716" s="421"/>
      <c r="J716" s="422"/>
      <c r="K716" s="422"/>
      <c r="L716" s="422"/>
      <c r="M716" s="422"/>
      <c r="N716" s="422"/>
      <c r="O716" s="424"/>
      <c r="P716" s="424"/>
      <c r="Q716" s="424"/>
      <c r="R716" s="424"/>
      <c r="S716" s="424"/>
      <c r="T716" s="424"/>
      <c r="U716" s="424"/>
      <c r="V716" s="424"/>
      <c r="W716" s="425"/>
      <c r="X716" s="425"/>
      <c r="Y716" s="425"/>
    </row>
    <row r="717" spans="2:25">
      <c r="B717" s="421"/>
      <c r="C717" s="421"/>
      <c r="D717" s="421"/>
      <c r="E717" s="421"/>
      <c r="F717" s="421"/>
      <c r="G717" s="421"/>
      <c r="H717" s="421"/>
      <c r="I717" s="421"/>
      <c r="J717" s="422"/>
      <c r="K717" s="422"/>
      <c r="L717" s="422"/>
      <c r="M717" s="422"/>
      <c r="N717" s="422"/>
      <c r="O717" s="424"/>
      <c r="P717" s="424"/>
      <c r="Q717" s="424"/>
      <c r="R717" s="424"/>
      <c r="S717" s="424"/>
      <c r="T717" s="424"/>
      <c r="U717" s="424"/>
      <c r="V717" s="424"/>
      <c r="W717" s="425"/>
      <c r="X717" s="425"/>
      <c r="Y717" s="425"/>
    </row>
    <row r="718" spans="2:25">
      <c r="B718" s="421"/>
      <c r="C718" s="421"/>
      <c r="D718" s="421"/>
      <c r="E718" s="421"/>
      <c r="F718" s="421"/>
      <c r="G718" s="421"/>
      <c r="H718" s="421"/>
      <c r="I718" s="421"/>
      <c r="J718" s="422"/>
      <c r="K718" s="422"/>
      <c r="L718" s="422"/>
      <c r="M718" s="422"/>
      <c r="N718" s="422"/>
      <c r="O718" s="424"/>
      <c r="P718" s="424"/>
      <c r="Q718" s="424"/>
      <c r="R718" s="424"/>
      <c r="S718" s="424"/>
      <c r="T718" s="424"/>
      <c r="U718" s="424"/>
      <c r="V718" s="424"/>
      <c r="W718" s="425"/>
      <c r="X718" s="425"/>
      <c r="Y718" s="425"/>
    </row>
    <row r="719" spans="2:25">
      <c r="B719" s="421"/>
      <c r="C719" s="421"/>
      <c r="D719" s="421"/>
      <c r="E719" s="421"/>
      <c r="F719" s="421"/>
      <c r="G719" s="421"/>
      <c r="H719" s="421"/>
      <c r="I719" s="421"/>
      <c r="J719" s="422"/>
      <c r="K719" s="422"/>
      <c r="L719" s="422"/>
      <c r="M719" s="422"/>
      <c r="N719" s="422"/>
      <c r="O719" s="424"/>
      <c r="P719" s="424"/>
      <c r="Q719" s="424"/>
      <c r="R719" s="424"/>
      <c r="S719" s="424"/>
      <c r="T719" s="424"/>
      <c r="U719" s="424"/>
      <c r="V719" s="424"/>
      <c r="W719" s="425"/>
      <c r="X719" s="425"/>
      <c r="Y719" s="425"/>
    </row>
    <row r="720" spans="2:25">
      <c r="B720" s="421"/>
      <c r="C720" s="421"/>
      <c r="D720" s="421"/>
      <c r="E720" s="421"/>
      <c r="F720" s="421"/>
      <c r="G720" s="421"/>
      <c r="H720" s="421"/>
      <c r="I720" s="421"/>
      <c r="J720" s="422"/>
      <c r="K720" s="422"/>
      <c r="L720" s="422"/>
      <c r="M720" s="422"/>
      <c r="N720" s="422"/>
      <c r="O720" s="424"/>
      <c r="P720" s="424"/>
      <c r="Q720" s="424"/>
      <c r="R720" s="424"/>
      <c r="S720" s="424"/>
      <c r="T720" s="424"/>
      <c r="U720" s="424"/>
      <c r="V720" s="424"/>
      <c r="W720" s="425"/>
      <c r="X720" s="425"/>
      <c r="Y720" s="425"/>
    </row>
    <row r="721" spans="2:25">
      <c r="B721" s="421"/>
      <c r="C721" s="421"/>
      <c r="D721" s="421"/>
      <c r="E721" s="421"/>
      <c r="F721" s="421"/>
      <c r="G721" s="421"/>
      <c r="H721" s="421"/>
      <c r="I721" s="421"/>
      <c r="J721" s="422"/>
      <c r="K721" s="422"/>
      <c r="L721" s="422"/>
      <c r="M721" s="422"/>
      <c r="N721" s="422"/>
      <c r="O721" s="424"/>
      <c r="P721" s="424"/>
      <c r="Q721" s="424"/>
      <c r="R721" s="424"/>
      <c r="S721" s="424"/>
      <c r="T721" s="424"/>
      <c r="U721" s="424"/>
      <c r="V721" s="424"/>
      <c r="W721" s="425"/>
      <c r="X721" s="425"/>
      <c r="Y721" s="425"/>
    </row>
    <row r="722" spans="2:25">
      <c r="B722" s="421"/>
      <c r="C722" s="421"/>
      <c r="D722" s="421"/>
      <c r="E722" s="421"/>
      <c r="F722" s="421"/>
      <c r="G722" s="421"/>
      <c r="H722" s="421"/>
      <c r="I722" s="421"/>
      <c r="J722" s="422"/>
      <c r="K722" s="422"/>
      <c r="L722" s="422"/>
      <c r="M722" s="422"/>
      <c r="N722" s="422"/>
      <c r="O722" s="424"/>
      <c r="P722" s="424"/>
      <c r="Q722" s="424"/>
      <c r="R722" s="424"/>
      <c r="S722" s="424"/>
      <c r="T722" s="424"/>
      <c r="U722" s="424"/>
      <c r="V722" s="424"/>
      <c r="W722" s="425"/>
      <c r="X722" s="425"/>
      <c r="Y722" s="425"/>
    </row>
    <row r="723" spans="2:25">
      <c r="B723" s="421"/>
      <c r="C723" s="421"/>
      <c r="D723" s="421"/>
      <c r="E723" s="421"/>
      <c r="F723" s="421"/>
      <c r="G723" s="421"/>
      <c r="H723" s="421"/>
      <c r="I723" s="421"/>
      <c r="J723" s="422"/>
      <c r="K723" s="422"/>
      <c r="L723" s="422"/>
      <c r="M723" s="422"/>
      <c r="N723" s="422"/>
      <c r="O723" s="424"/>
      <c r="P723" s="424"/>
      <c r="Q723" s="424"/>
      <c r="R723" s="424"/>
      <c r="S723" s="424"/>
      <c r="T723" s="424"/>
      <c r="U723" s="424"/>
      <c r="V723" s="424"/>
      <c r="W723" s="425"/>
      <c r="X723" s="425"/>
      <c r="Y723" s="425"/>
    </row>
    <row r="724" spans="2:25">
      <c r="B724" s="421"/>
      <c r="C724" s="421"/>
      <c r="D724" s="421"/>
      <c r="E724" s="421"/>
      <c r="F724" s="421"/>
      <c r="G724" s="421"/>
      <c r="H724" s="421"/>
      <c r="I724" s="421"/>
      <c r="J724" s="422"/>
      <c r="K724" s="422"/>
      <c r="L724" s="422"/>
      <c r="M724" s="422"/>
      <c r="N724" s="422"/>
      <c r="O724" s="424"/>
      <c r="P724" s="424"/>
      <c r="Q724" s="424"/>
      <c r="R724" s="424"/>
      <c r="S724" s="424"/>
      <c r="T724" s="424"/>
      <c r="U724" s="424"/>
      <c r="V724" s="424"/>
      <c r="W724" s="425"/>
      <c r="X724" s="425"/>
      <c r="Y724" s="425"/>
    </row>
    <row r="725" spans="2:25">
      <c r="B725" s="421"/>
      <c r="C725" s="421"/>
      <c r="D725" s="421"/>
      <c r="E725" s="421"/>
      <c r="F725" s="421"/>
      <c r="G725" s="421"/>
      <c r="H725" s="421"/>
      <c r="I725" s="421"/>
      <c r="J725" s="422"/>
      <c r="K725" s="422"/>
      <c r="L725" s="422"/>
      <c r="M725" s="422"/>
      <c r="N725" s="422"/>
      <c r="O725" s="424"/>
      <c r="P725" s="424"/>
      <c r="Q725" s="424"/>
      <c r="R725" s="424"/>
      <c r="S725" s="424"/>
      <c r="T725" s="424"/>
      <c r="U725" s="424"/>
      <c r="V725" s="424"/>
      <c r="W725" s="425"/>
      <c r="X725" s="425"/>
      <c r="Y725" s="425"/>
    </row>
    <row r="726" spans="2:25">
      <c r="B726" s="421"/>
      <c r="C726" s="421"/>
      <c r="D726" s="421"/>
      <c r="E726" s="421"/>
      <c r="F726" s="421"/>
      <c r="G726" s="421"/>
      <c r="H726" s="421"/>
      <c r="I726" s="421"/>
      <c r="J726" s="422"/>
      <c r="K726" s="422"/>
      <c r="L726" s="422"/>
      <c r="M726" s="422"/>
      <c r="N726" s="422"/>
      <c r="O726" s="424"/>
      <c r="P726" s="424"/>
      <c r="Q726" s="424"/>
      <c r="R726" s="424"/>
      <c r="S726" s="424"/>
      <c r="T726" s="424"/>
      <c r="U726" s="424"/>
      <c r="V726" s="424"/>
      <c r="W726" s="425"/>
      <c r="X726" s="425"/>
      <c r="Y726" s="425"/>
    </row>
    <row r="727" spans="2:25">
      <c r="B727" s="421"/>
      <c r="C727" s="421"/>
      <c r="D727" s="421"/>
      <c r="E727" s="421"/>
      <c r="F727" s="421"/>
      <c r="G727" s="421"/>
      <c r="H727" s="421"/>
      <c r="I727" s="421"/>
      <c r="J727" s="422"/>
      <c r="K727" s="422"/>
      <c r="L727" s="422"/>
      <c r="M727" s="422"/>
      <c r="N727" s="422"/>
      <c r="O727" s="424"/>
      <c r="P727" s="424"/>
      <c r="Q727" s="424"/>
      <c r="R727" s="424"/>
      <c r="S727" s="424"/>
      <c r="T727" s="424"/>
      <c r="U727" s="424"/>
      <c r="V727" s="424"/>
      <c r="W727" s="425"/>
      <c r="X727" s="425"/>
      <c r="Y727" s="425"/>
    </row>
    <row r="728" spans="2:25">
      <c r="B728" s="421"/>
      <c r="C728" s="421"/>
      <c r="D728" s="421"/>
      <c r="E728" s="421"/>
      <c r="F728" s="421"/>
      <c r="G728" s="421"/>
      <c r="H728" s="421"/>
      <c r="I728" s="421"/>
      <c r="J728" s="422"/>
      <c r="K728" s="422"/>
      <c r="L728" s="422"/>
      <c r="M728" s="422"/>
      <c r="N728" s="422"/>
      <c r="O728" s="424"/>
      <c r="P728" s="424"/>
      <c r="Q728" s="424"/>
      <c r="R728" s="424"/>
      <c r="S728" s="424"/>
      <c r="T728" s="424"/>
      <c r="U728" s="424"/>
      <c r="V728" s="424"/>
      <c r="W728" s="425"/>
      <c r="X728" s="425"/>
      <c r="Y728" s="425"/>
    </row>
    <row r="729" spans="2:25">
      <c r="B729" s="421"/>
      <c r="C729" s="421"/>
      <c r="D729" s="421"/>
      <c r="E729" s="421"/>
      <c r="F729" s="421"/>
      <c r="G729" s="421"/>
      <c r="H729" s="421"/>
      <c r="I729" s="421"/>
      <c r="J729" s="422"/>
      <c r="K729" s="422"/>
      <c r="L729" s="422"/>
      <c r="M729" s="422"/>
      <c r="N729" s="422"/>
      <c r="O729" s="424"/>
      <c r="P729" s="424"/>
      <c r="Q729" s="424"/>
      <c r="R729" s="424"/>
      <c r="S729" s="424"/>
      <c r="T729" s="424"/>
      <c r="U729" s="424"/>
      <c r="V729" s="424"/>
      <c r="W729" s="425"/>
      <c r="X729" s="425"/>
      <c r="Y729" s="425"/>
    </row>
    <row r="730" spans="2:25">
      <c r="B730" s="421"/>
      <c r="C730" s="421"/>
      <c r="D730" s="421"/>
      <c r="E730" s="421"/>
      <c r="F730" s="421"/>
      <c r="G730" s="421"/>
      <c r="H730" s="421"/>
      <c r="I730" s="421"/>
      <c r="J730" s="422"/>
      <c r="K730" s="422"/>
      <c r="L730" s="422"/>
      <c r="M730" s="422"/>
      <c r="N730" s="422"/>
      <c r="O730" s="424"/>
      <c r="P730" s="424"/>
      <c r="Q730" s="424"/>
      <c r="R730" s="424"/>
      <c r="S730" s="424"/>
      <c r="T730" s="424"/>
      <c r="U730" s="424"/>
      <c r="V730" s="424"/>
      <c r="W730" s="425"/>
      <c r="X730" s="425"/>
      <c r="Y730" s="425"/>
    </row>
    <row r="731" spans="2:25">
      <c r="B731" s="421"/>
      <c r="C731" s="421"/>
      <c r="D731" s="421"/>
      <c r="E731" s="421"/>
      <c r="F731" s="421"/>
      <c r="G731" s="421"/>
      <c r="H731" s="421"/>
      <c r="I731" s="421"/>
      <c r="J731" s="422"/>
      <c r="K731" s="422"/>
      <c r="L731" s="422"/>
      <c r="M731" s="422"/>
      <c r="N731" s="422"/>
      <c r="O731" s="424"/>
      <c r="P731" s="424"/>
      <c r="Q731" s="424"/>
      <c r="R731" s="424"/>
      <c r="S731" s="424"/>
      <c r="T731" s="424"/>
      <c r="U731" s="424"/>
      <c r="V731" s="424"/>
      <c r="W731" s="425"/>
      <c r="X731" s="425"/>
      <c r="Y731" s="425"/>
    </row>
    <row r="732" spans="2:25">
      <c r="B732" s="421"/>
      <c r="C732" s="421"/>
      <c r="D732" s="421"/>
      <c r="E732" s="421"/>
      <c r="F732" s="421"/>
      <c r="G732" s="421"/>
      <c r="H732" s="421"/>
      <c r="I732" s="421"/>
      <c r="J732" s="422"/>
      <c r="K732" s="422"/>
      <c r="L732" s="422"/>
      <c r="M732" s="422"/>
      <c r="N732" s="422"/>
      <c r="O732" s="424"/>
      <c r="P732" s="424"/>
      <c r="Q732" s="424"/>
      <c r="R732" s="424"/>
      <c r="S732" s="424"/>
      <c r="T732" s="424"/>
      <c r="U732" s="424"/>
      <c r="V732" s="424"/>
      <c r="W732" s="425"/>
      <c r="X732" s="425"/>
      <c r="Y732" s="425"/>
    </row>
    <row r="733" spans="2:25">
      <c r="B733" s="421"/>
      <c r="C733" s="421"/>
      <c r="D733" s="421"/>
      <c r="E733" s="421"/>
      <c r="F733" s="421"/>
      <c r="G733" s="421"/>
      <c r="H733" s="421"/>
      <c r="I733" s="421"/>
      <c r="J733" s="422"/>
      <c r="K733" s="422"/>
      <c r="L733" s="422"/>
      <c r="M733" s="422"/>
      <c r="N733" s="422"/>
      <c r="O733" s="424"/>
      <c r="P733" s="424"/>
      <c r="Q733" s="424"/>
      <c r="R733" s="424"/>
      <c r="S733" s="424"/>
      <c r="T733" s="424"/>
      <c r="U733" s="424"/>
      <c r="V733" s="424"/>
      <c r="W733" s="425"/>
      <c r="X733" s="425"/>
      <c r="Y733" s="425"/>
    </row>
    <row r="734" spans="2:25">
      <c r="B734" s="421"/>
      <c r="C734" s="421"/>
      <c r="D734" s="421"/>
      <c r="E734" s="421"/>
      <c r="F734" s="421"/>
      <c r="G734" s="421"/>
      <c r="H734" s="421"/>
      <c r="I734" s="421"/>
      <c r="J734" s="422"/>
      <c r="K734" s="422"/>
      <c r="L734" s="422"/>
      <c r="M734" s="422"/>
      <c r="N734" s="422"/>
      <c r="O734" s="424"/>
      <c r="P734" s="424"/>
      <c r="Q734" s="424"/>
      <c r="R734" s="424"/>
      <c r="S734" s="424"/>
      <c r="T734" s="424"/>
      <c r="U734" s="424"/>
      <c r="V734" s="424"/>
      <c r="W734" s="425"/>
      <c r="X734" s="425"/>
      <c r="Y734" s="425"/>
    </row>
    <row r="735" spans="2:25">
      <c r="B735" s="421"/>
      <c r="C735" s="421"/>
      <c r="D735" s="421"/>
      <c r="E735" s="421"/>
      <c r="F735" s="421"/>
      <c r="G735" s="421"/>
      <c r="H735" s="421"/>
      <c r="I735" s="421"/>
      <c r="J735" s="422"/>
      <c r="K735" s="422"/>
      <c r="L735" s="422"/>
      <c r="M735" s="422"/>
      <c r="N735" s="422"/>
      <c r="O735" s="424"/>
      <c r="P735" s="424"/>
      <c r="Q735" s="424"/>
      <c r="R735" s="424"/>
      <c r="S735" s="424"/>
      <c r="T735" s="424"/>
      <c r="U735" s="424"/>
      <c r="V735" s="424"/>
      <c r="W735" s="425"/>
      <c r="X735" s="425"/>
      <c r="Y735" s="425"/>
    </row>
    <row r="736" spans="2:25">
      <c r="B736" s="421"/>
      <c r="C736" s="421"/>
      <c r="D736" s="421"/>
      <c r="E736" s="421"/>
      <c r="F736" s="421"/>
      <c r="G736" s="421"/>
      <c r="H736" s="421"/>
      <c r="I736" s="421"/>
      <c r="J736" s="422"/>
      <c r="K736" s="422"/>
      <c r="L736" s="422"/>
      <c r="M736" s="422"/>
      <c r="N736" s="422"/>
      <c r="O736" s="424"/>
      <c r="P736" s="424"/>
      <c r="Q736" s="424"/>
      <c r="R736" s="424"/>
      <c r="S736" s="424"/>
      <c r="T736" s="424"/>
      <c r="U736" s="424"/>
      <c r="V736" s="424"/>
      <c r="W736" s="425"/>
      <c r="X736" s="425"/>
      <c r="Y736" s="425"/>
    </row>
    <row r="737" spans="2:25">
      <c r="B737" s="421"/>
      <c r="C737" s="421"/>
      <c r="D737" s="421"/>
      <c r="E737" s="421"/>
      <c r="F737" s="421"/>
      <c r="G737" s="421"/>
      <c r="H737" s="421"/>
      <c r="I737" s="421"/>
      <c r="J737" s="422"/>
      <c r="K737" s="422"/>
      <c r="L737" s="422"/>
      <c r="M737" s="422"/>
      <c r="N737" s="422"/>
      <c r="O737" s="424"/>
      <c r="P737" s="424"/>
      <c r="Q737" s="424"/>
      <c r="R737" s="424"/>
      <c r="S737" s="424"/>
      <c r="T737" s="424"/>
      <c r="U737" s="424"/>
      <c r="V737" s="424"/>
      <c r="W737" s="425"/>
      <c r="X737" s="425"/>
      <c r="Y737" s="425"/>
    </row>
    <row r="738" spans="2:25">
      <c r="B738" s="421"/>
      <c r="C738" s="421"/>
      <c r="D738" s="421"/>
      <c r="E738" s="421"/>
      <c r="F738" s="421"/>
      <c r="G738" s="421"/>
      <c r="H738" s="421"/>
      <c r="I738" s="421"/>
      <c r="J738" s="422"/>
      <c r="K738" s="422"/>
      <c r="L738" s="422"/>
      <c r="M738" s="422"/>
      <c r="N738" s="422"/>
      <c r="O738" s="424"/>
      <c r="P738" s="424"/>
      <c r="Q738" s="424"/>
      <c r="R738" s="424"/>
      <c r="S738" s="424"/>
      <c r="T738" s="424"/>
      <c r="U738" s="424"/>
      <c r="V738" s="424"/>
      <c r="W738" s="425"/>
      <c r="X738" s="425"/>
      <c r="Y738" s="425"/>
    </row>
    <row r="739" spans="2:25">
      <c r="B739" s="421"/>
      <c r="C739" s="421"/>
      <c r="D739" s="421"/>
      <c r="E739" s="421"/>
      <c r="F739" s="421"/>
      <c r="G739" s="421"/>
      <c r="H739" s="421"/>
      <c r="I739" s="421"/>
      <c r="J739" s="422"/>
      <c r="K739" s="422"/>
      <c r="L739" s="422"/>
      <c r="M739" s="422"/>
      <c r="N739" s="422"/>
      <c r="O739" s="424"/>
      <c r="P739" s="424"/>
      <c r="Q739" s="424"/>
      <c r="R739" s="424"/>
      <c r="S739" s="424"/>
      <c r="T739" s="424"/>
      <c r="U739" s="424"/>
      <c r="V739" s="424"/>
      <c r="W739" s="425"/>
      <c r="X739" s="425"/>
      <c r="Y739" s="425"/>
    </row>
    <row r="740" spans="2:25">
      <c r="B740" s="421"/>
      <c r="C740" s="421"/>
      <c r="D740" s="421"/>
      <c r="E740" s="421"/>
      <c r="F740" s="421"/>
      <c r="G740" s="421"/>
      <c r="H740" s="421"/>
      <c r="I740" s="421"/>
      <c r="J740" s="422"/>
      <c r="K740" s="422"/>
      <c r="L740" s="422"/>
      <c r="M740" s="422"/>
      <c r="N740" s="422"/>
      <c r="O740" s="424"/>
      <c r="P740" s="424"/>
      <c r="Q740" s="424"/>
      <c r="R740" s="424"/>
      <c r="S740" s="424"/>
      <c r="T740" s="424"/>
      <c r="U740" s="424"/>
      <c r="V740" s="424"/>
      <c r="W740" s="425"/>
      <c r="X740" s="425"/>
      <c r="Y740" s="425"/>
    </row>
    <row r="741" spans="2:25">
      <c r="B741" s="421"/>
      <c r="C741" s="421"/>
      <c r="D741" s="421"/>
      <c r="E741" s="421"/>
      <c r="F741" s="421"/>
      <c r="G741" s="421"/>
      <c r="H741" s="421"/>
      <c r="I741" s="421"/>
      <c r="J741" s="422"/>
      <c r="K741" s="422"/>
      <c r="L741" s="422"/>
      <c r="M741" s="422"/>
      <c r="N741" s="422"/>
      <c r="O741" s="424"/>
      <c r="P741" s="424"/>
      <c r="Q741" s="424"/>
      <c r="R741" s="424"/>
      <c r="S741" s="424"/>
      <c r="T741" s="424"/>
      <c r="U741" s="424"/>
      <c r="V741" s="424"/>
      <c r="W741" s="425"/>
      <c r="X741" s="425"/>
      <c r="Y741" s="425"/>
    </row>
    <row r="742" spans="2:25">
      <c r="B742" s="421"/>
      <c r="C742" s="421"/>
      <c r="D742" s="421"/>
      <c r="E742" s="421"/>
      <c r="F742" s="421"/>
      <c r="G742" s="421"/>
      <c r="H742" s="421"/>
      <c r="I742" s="421"/>
      <c r="J742" s="422"/>
      <c r="K742" s="422"/>
      <c r="L742" s="422"/>
      <c r="M742" s="422"/>
      <c r="N742" s="422"/>
      <c r="O742" s="424"/>
      <c r="P742" s="424"/>
      <c r="Q742" s="424"/>
      <c r="R742" s="424"/>
      <c r="S742" s="424"/>
      <c r="T742" s="424"/>
      <c r="U742" s="424"/>
      <c r="V742" s="424"/>
      <c r="W742" s="425"/>
      <c r="X742" s="425"/>
      <c r="Y742" s="425"/>
    </row>
    <row r="743" spans="2:25">
      <c r="B743" s="421"/>
      <c r="C743" s="421"/>
      <c r="D743" s="421"/>
      <c r="E743" s="421"/>
      <c r="F743" s="421"/>
      <c r="G743" s="421"/>
      <c r="H743" s="421"/>
      <c r="I743" s="421"/>
      <c r="J743" s="422"/>
      <c r="K743" s="422"/>
      <c r="L743" s="422"/>
      <c r="M743" s="422"/>
      <c r="N743" s="422"/>
      <c r="O743" s="424"/>
      <c r="P743" s="424"/>
      <c r="Q743" s="424"/>
      <c r="R743" s="424"/>
      <c r="S743" s="424"/>
      <c r="T743" s="424"/>
      <c r="U743" s="424"/>
      <c r="V743" s="424"/>
      <c r="W743" s="425"/>
      <c r="X743" s="425"/>
      <c r="Y743" s="425"/>
    </row>
    <row r="744" spans="2:25">
      <c r="B744" s="421"/>
      <c r="C744" s="421"/>
      <c r="D744" s="421"/>
      <c r="E744" s="421"/>
      <c r="F744" s="421"/>
      <c r="G744" s="421"/>
      <c r="H744" s="421"/>
      <c r="I744" s="421"/>
      <c r="J744" s="422"/>
      <c r="K744" s="422"/>
      <c r="L744" s="422"/>
      <c r="M744" s="422"/>
      <c r="N744" s="422"/>
      <c r="O744" s="424"/>
      <c r="P744" s="424"/>
      <c r="Q744" s="424"/>
      <c r="R744" s="424"/>
      <c r="S744" s="424"/>
      <c r="T744" s="424"/>
      <c r="U744" s="424"/>
      <c r="V744" s="424"/>
      <c r="W744" s="425"/>
      <c r="X744" s="425"/>
      <c r="Y744" s="425"/>
    </row>
    <row r="745" spans="2:25">
      <c r="B745" s="421"/>
      <c r="C745" s="421"/>
      <c r="D745" s="421"/>
      <c r="E745" s="421"/>
      <c r="F745" s="421"/>
      <c r="G745" s="421"/>
      <c r="H745" s="421"/>
      <c r="I745" s="421"/>
      <c r="J745" s="422"/>
      <c r="K745" s="422"/>
      <c r="L745" s="422"/>
      <c r="M745" s="422"/>
      <c r="N745" s="422"/>
      <c r="O745" s="424"/>
      <c r="P745" s="424"/>
      <c r="Q745" s="424"/>
      <c r="R745" s="424"/>
      <c r="S745" s="424"/>
      <c r="T745" s="424"/>
      <c r="U745" s="424"/>
      <c r="V745" s="424"/>
      <c r="W745" s="425"/>
      <c r="X745" s="425"/>
      <c r="Y745" s="425"/>
    </row>
    <row r="746" spans="2:25">
      <c r="B746" s="421"/>
      <c r="C746" s="421"/>
      <c r="D746" s="421"/>
      <c r="E746" s="421"/>
      <c r="F746" s="421"/>
      <c r="G746" s="421"/>
      <c r="H746" s="421"/>
      <c r="I746" s="421"/>
      <c r="J746" s="422"/>
      <c r="K746" s="422"/>
      <c r="L746" s="422"/>
      <c r="M746" s="422"/>
      <c r="N746" s="422"/>
      <c r="O746" s="424"/>
      <c r="P746" s="424"/>
      <c r="Q746" s="424"/>
      <c r="R746" s="424"/>
      <c r="S746" s="424"/>
      <c r="T746" s="424"/>
      <c r="U746" s="424"/>
      <c r="V746" s="424"/>
      <c r="W746" s="425"/>
      <c r="X746" s="425"/>
      <c r="Y746" s="425"/>
    </row>
    <row r="747" spans="2:25">
      <c r="B747" s="421"/>
      <c r="C747" s="421"/>
      <c r="D747" s="421"/>
      <c r="E747" s="421"/>
      <c r="F747" s="421"/>
      <c r="G747" s="421"/>
      <c r="H747" s="421"/>
      <c r="I747" s="421"/>
      <c r="J747" s="422"/>
      <c r="K747" s="422"/>
      <c r="L747" s="422"/>
      <c r="M747" s="422"/>
      <c r="N747" s="422"/>
      <c r="O747" s="424"/>
      <c r="P747" s="424"/>
      <c r="Q747" s="424"/>
      <c r="R747" s="424"/>
      <c r="S747" s="424"/>
      <c r="T747" s="424"/>
      <c r="U747" s="424"/>
      <c r="V747" s="424"/>
      <c r="W747" s="425"/>
      <c r="X747" s="425"/>
      <c r="Y747" s="425"/>
    </row>
    <row r="748" spans="2:25">
      <c r="B748" s="421"/>
      <c r="C748" s="421"/>
      <c r="D748" s="421"/>
      <c r="E748" s="421"/>
      <c r="F748" s="421"/>
      <c r="G748" s="421"/>
      <c r="H748" s="421"/>
      <c r="I748" s="421"/>
      <c r="J748" s="422"/>
      <c r="K748" s="422"/>
      <c r="L748" s="422"/>
      <c r="M748" s="422"/>
      <c r="N748" s="422"/>
      <c r="O748" s="424"/>
      <c r="P748" s="424"/>
      <c r="Q748" s="424"/>
      <c r="R748" s="424"/>
      <c r="S748" s="424"/>
      <c r="T748" s="424"/>
      <c r="U748" s="424"/>
      <c r="V748" s="424"/>
      <c r="W748" s="425"/>
      <c r="X748" s="425"/>
      <c r="Y748" s="425"/>
    </row>
    <row r="749" spans="2:25">
      <c r="B749" s="421"/>
      <c r="C749" s="421"/>
      <c r="D749" s="421"/>
      <c r="E749" s="421"/>
      <c r="F749" s="421"/>
      <c r="G749" s="421"/>
      <c r="H749" s="421"/>
      <c r="I749" s="421"/>
      <c r="J749" s="422"/>
      <c r="K749" s="422"/>
      <c r="L749" s="422"/>
      <c r="M749" s="422"/>
      <c r="N749" s="422"/>
      <c r="O749" s="424"/>
      <c r="P749" s="424"/>
      <c r="Q749" s="424"/>
      <c r="R749" s="424"/>
      <c r="S749" s="424"/>
      <c r="T749" s="424"/>
      <c r="U749" s="424"/>
      <c r="V749" s="424"/>
      <c r="W749" s="425"/>
      <c r="X749" s="425"/>
      <c r="Y749" s="425"/>
    </row>
    <row r="750" spans="2:25">
      <c r="B750" s="421"/>
      <c r="C750" s="421"/>
      <c r="D750" s="421"/>
      <c r="E750" s="421"/>
      <c r="F750" s="421"/>
      <c r="G750" s="421"/>
      <c r="H750" s="421"/>
      <c r="I750" s="421"/>
      <c r="J750" s="422"/>
      <c r="K750" s="422"/>
      <c r="L750" s="422"/>
      <c r="M750" s="422"/>
      <c r="N750" s="422"/>
      <c r="O750" s="424"/>
      <c r="P750" s="424"/>
      <c r="Q750" s="424"/>
      <c r="R750" s="424"/>
      <c r="S750" s="424"/>
      <c r="T750" s="424"/>
      <c r="U750" s="424"/>
      <c r="V750" s="424"/>
      <c r="W750" s="425"/>
      <c r="X750" s="425"/>
      <c r="Y750" s="425"/>
    </row>
    <row r="751" spans="2:25">
      <c r="B751" s="421"/>
      <c r="C751" s="421"/>
      <c r="D751" s="421"/>
      <c r="E751" s="421"/>
      <c r="F751" s="421"/>
      <c r="G751" s="421"/>
      <c r="H751" s="421"/>
      <c r="I751" s="421"/>
      <c r="J751" s="422"/>
      <c r="K751" s="422"/>
      <c r="L751" s="422"/>
      <c r="M751" s="422"/>
      <c r="N751" s="422"/>
      <c r="O751" s="424"/>
      <c r="P751" s="424"/>
      <c r="Q751" s="424"/>
      <c r="R751" s="424"/>
      <c r="S751" s="424"/>
      <c r="T751" s="424"/>
      <c r="U751" s="424"/>
      <c r="V751" s="424"/>
      <c r="W751" s="425"/>
      <c r="X751" s="425"/>
      <c r="Y751" s="425"/>
    </row>
    <row r="752" spans="2:25">
      <c r="B752" s="421"/>
      <c r="C752" s="421"/>
      <c r="D752" s="421"/>
      <c r="E752" s="421"/>
      <c r="F752" s="421"/>
      <c r="G752" s="421"/>
      <c r="H752" s="421"/>
      <c r="I752" s="421"/>
      <c r="J752" s="422"/>
      <c r="K752" s="422"/>
      <c r="L752" s="422"/>
      <c r="M752" s="422"/>
      <c r="N752" s="422"/>
      <c r="O752" s="424"/>
      <c r="P752" s="424"/>
      <c r="Q752" s="424"/>
      <c r="R752" s="424"/>
      <c r="S752" s="424"/>
      <c r="T752" s="424"/>
      <c r="U752" s="424"/>
      <c r="V752" s="424"/>
      <c r="W752" s="425"/>
      <c r="X752" s="425"/>
      <c r="Y752" s="425"/>
    </row>
    <row r="753" spans="2:25">
      <c r="B753" s="421"/>
      <c r="C753" s="421"/>
      <c r="D753" s="421"/>
      <c r="E753" s="421"/>
      <c r="F753" s="421"/>
      <c r="G753" s="421"/>
      <c r="H753" s="421"/>
      <c r="I753" s="421"/>
      <c r="J753" s="422"/>
      <c r="K753" s="422"/>
      <c r="L753" s="422"/>
      <c r="M753" s="422"/>
      <c r="N753" s="422"/>
      <c r="O753" s="424"/>
      <c r="P753" s="424"/>
      <c r="Q753" s="424"/>
      <c r="R753" s="424"/>
      <c r="S753" s="424"/>
      <c r="T753" s="424"/>
      <c r="U753" s="424"/>
      <c r="V753" s="424"/>
      <c r="W753" s="425"/>
      <c r="X753" s="425"/>
      <c r="Y753" s="425"/>
    </row>
    <row r="754" spans="2:25">
      <c r="B754" s="421"/>
      <c r="C754" s="421"/>
      <c r="D754" s="421"/>
      <c r="E754" s="421"/>
      <c r="F754" s="421"/>
      <c r="G754" s="421"/>
      <c r="H754" s="421"/>
      <c r="I754" s="421"/>
      <c r="J754" s="422"/>
      <c r="K754" s="422"/>
      <c r="L754" s="422"/>
      <c r="M754" s="422"/>
      <c r="N754" s="422"/>
      <c r="O754" s="424"/>
      <c r="P754" s="424"/>
      <c r="Q754" s="424"/>
      <c r="R754" s="424"/>
      <c r="S754" s="424"/>
      <c r="T754" s="424"/>
      <c r="U754" s="424"/>
      <c r="V754" s="424"/>
      <c r="W754" s="425"/>
      <c r="X754" s="425"/>
      <c r="Y754" s="425"/>
    </row>
    <row r="755" spans="2:25">
      <c r="B755" s="421"/>
      <c r="C755" s="421"/>
      <c r="D755" s="421"/>
      <c r="E755" s="421"/>
      <c r="F755" s="421"/>
      <c r="G755" s="421"/>
      <c r="H755" s="421"/>
      <c r="I755" s="421"/>
      <c r="J755" s="422"/>
      <c r="K755" s="422"/>
      <c r="L755" s="422"/>
      <c r="M755" s="422"/>
      <c r="N755" s="422"/>
      <c r="O755" s="424"/>
      <c r="P755" s="424"/>
      <c r="Q755" s="424"/>
      <c r="R755" s="424"/>
      <c r="S755" s="424"/>
      <c r="T755" s="424"/>
      <c r="U755" s="424"/>
      <c r="V755" s="424"/>
      <c r="W755" s="425"/>
      <c r="X755" s="425"/>
      <c r="Y755" s="425"/>
    </row>
    <row r="756" spans="2:25">
      <c r="B756" s="421"/>
      <c r="C756" s="421"/>
      <c r="D756" s="421"/>
      <c r="E756" s="421"/>
      <c r="F756" s="421"/>
      <c r="G756" s="421"/>
      <c r="H756" s="421"/>
      <c r="I756" s="421"/>
      <c r="J756" s="422"/>
      <c r="K756" s="422"/>
      <c r="L756" s="422"/>
      <c r="M756" s="422"/>
      <c r="N756" s="422"/>
      <c r="O756" s="424"/>
      <c r="P756" s="424"/>
      <c r="Q756" s="424"/>
      <c r="R756" s="424"/>
      <c r="S756" s="424"/>
      <c r="T756" s="424"/>
      <c r="U756" s="424"/>
      <c r="V756" s="424"/>
      <c r="W756" s="425"/>
      <c r="X756" s="425"/>
      <c r="Y756" s="425"/>
    </row>
    <row r="757" spans="2:25">
      <c r="B757" s="421"/>
      <c r="C757" s="421"/>
      <c r="D757" s="421"/>
      <c r="E757" s="421"/>
      <c r="F757" s="421"/>
      <c r="G757" s="421"/>
      <c r="H757" s="421"/>
      <c r="I757" s="421"/>
      <c r="J757" s="422"/>
      <c r="K757" s="422"/>
      <c r="L757" s="422"/>
      <c r="M757" s="422"/>
      <c r="N757" s="422"/>
      <c r="O757" s="424"/>
      <c r="P757" s="424"/>
      <c r="Q757" s="424"/>
      <c r="R757" s="424"/>
      <c r="S757" s="424"/>
      <c r="T757" s="424"/>
      <c r="U757" s="424"/>
      <c r="V757" s="424"/>
      <c r="W757" s="425"/>
      <c r="X757" s="425"/>
      <c r="Y757" s="425"/>
    </row>
    <row r="758" spans="2:25">
      <c r="B758" s="421"/>
      <c r="C758" s="421"/>
      <c r="D758" s="421"/>
      <c r="E758" s="421"/>
      <c r="F758" s="421"/>
      <c r="G758" s="421"/>
      <c r="H758" s="421"/>
      <c r="I758" s="421"/>
      <c r="J758" s="422"/>
      <c r="K758" s="422"/>
      <c r="L758" s="422"/>
      <c r="M758" s="422"/>
      <c r="N758" s="422"/>
      <c r="O758" s="424"/>
      <c r="P758" s="424"/>
      <c r="Q758" s="424"/>
      <c r="R758" s="424"/>
      <c r="S758" s="424"/>
      <c r="T758" s="424"/>
      <c r="U758" s="424"/>
      <c r="V758" s="424"/>
      <c r="W758" s="425"/>
      <c r="X758" s="425"/>
      <c r="Y758" s="425"/>
    </row>
    <row r="759" spans="2:25">
      <c r="B759" s="421"/>
      <c r="C759" s="421"/>
      <c r="D759" s="421"/>
      <c r="E759" s="421"/>
      <c r="F759" s="421"/>
      <c r="G759" s="421"/>
      <c r="H759" s="421"/>
      <c r="I759" s="421"/>
      <c r="J759" s="422"/>
      <c r="K759" s="422"/>
      <c r="L759" s="422"/>
      <c r="M759" s="422"/>
      <c r="N759" s="422"/>
      <c r="O759" s="424"/>
      <c r="P759" s="424"/>
      <c r="Q759" s="424"/>
      <c r="R759" s="424"/>
      <c r="S759" s="424"/>
      <c r="T759" s="424"/>
      <c r="U759" s="424"/>
      <c r="V759" s="424"/>
      <c r="W759" s="425"/>
      <c r="X759" s="425"/>
      <c r="Y759" s="425"/>
    </row>
    <row r="760" spans="2:25">
      <c r="B760" s="421"/>
      <c r="C760" s="421"/>
      <c r="D760" s="421"/>
      <c r="E760" s="421"/>
      <c r="F760" s="421"/>
      <c r="G760" s="421"/>
      <c r="H760" s="421"/>
      <c r="I760" s="421"/>
      <c r="J760" s="422"/>
      <c r="K760" s="422"/>
      <c r="L760" s="422"/>
      <c r="M760" s="422"/>
      <c r="N760" s="422"/>
      <c r="O760" s="424"/>
      <c r="P760" s="424"/>
      <c r="Q760" s="424"/>
      <c r="R760" s="424"/>
      <c r="S760" s="424"/>
      <c r="T760" s="424"/>
      <c r="U760" s="424"/>
      <c r="V760" s="424"/>
      <c r="W760" s="425"/>
      <c r="X760" s="425"/>
      <c r="Y760" s="425"/>
    </row>
    <row r="761" spans="2:25">
      <c r="B761" s="421"/>
      <c r="C761" s="421"/>
      <c r="D761" s="421"/>
      <c r="E761" s="421"/>
      <c r="F761" s="421"/>
      <c r="G761" s="421"/>
      <c r="H761" s="421"/>
      <c r="I761" s="421"/>
      <c r="J761" s="422"/>
      <c r="K761" s="422"/>
      <c r="L761" s="422"/>
      <c r="M761" s="422"/>
      <c r="N761" s="422"/>
      <c r="O761" s="424"/>
      <c r="P761" s="424"/>
      <c r="Q761" s="424"/>
      <c r="R761" s="424"/>
      <c r="S761" s="424"/>
      <c r="T761" s="424"/>
      <c r="U761" s="424"/>
      <c r="V761" s="424"/>
      <c r="W761" s="425"/>
      <c r="X761" s="425"/>
      <c r="Y761" s="425"/>
    </row>
    <row r="762" spans="2:25">
      <c r="B762" s="421"/>
      <c r="C762" s="421"/>
      <c r="D762" s="421"/>
      <c r="E762" s="421"/>
      <c r="F762" s="421"/>
      <c r="G762" s="421"/>
      <c r="H762" s="421"/>
      <c r="I762" s="421"/>
      <c r="J762" s="422"/>
      <c r="K762" s="422"/>
      <c r="L762" s="422"/>
      <c r="M762" s="422"/>
      <c r="N762" s="422"/>
      <c r="O762" s="424"/>
      <c r="P762" s="424"/>
      <c r="Q762" s="424"/>
      <c r="R762" s="424"/>
      <c r="S762" s="424"/>
      <c r="T762" s="424"/>
      <c r="U762" s="424"/>
      <c r="V762" s="424"/>
      <c r="W762" s="425"/>
      <c r="X762" s="425"/>
      <c r="Y762" s="425"/>
    </row>
    <row r="763" spans="2:25">
      <c r="B763" s="421"/>
      <c r="C763" s="421"/>
      <c r="D763" s="421"/>
      <c r="E763" s="421"/>
      <c r="F763" s="421"/>
      <c r="G763" s="421"/>
      <c r="H763" s="421"/>
      <c r="I763" s="421"/>
      <c r="J763" s="422"/>
      <c r="K763" s="422"/>
      <c r="L763" s="422"/>
      <c r="M763" s="422"/>
      <c r="N763" s="422"/>
      <c r="O763" s="424"/>
      <c r="P763" s="424"/>
      <c r="Q763" s="424"/>
      <c r="R763" s="424"/>
      <c r="S763" s="424"/>
      <c r="T763" s="424"/>
      <c r="U763" s="424"/>
      <c r="V763" s="424"/>
      <c r="W763" s="425"/>
      <c r="X763" s="425"/>
      <c r="Y763" s="425"/>
    </row>
    <row r="764" spans="2:25">
      <c r="B764" s="421"/>
      <c r="C764" s="421"/>
      <c r="D764" s="421"/>
      <c r="E764" s="421"/>
      <c r="F764" s="421"/>
      <c r="G764" s="421"/>
      <c r="H764" s="421"/>
      <c r="I764" s="421"/>
      <c r="J764" s="422"/>
      <c r="K764" s="422"/>
      <c r="L764" s="422"/>
      <c r="M764" s="422"/>
      <c r="N764" s="422"/>
      <c r="O764" s="424"/>
      <c r="P764" s="424"/>
      <c r="Q764" s="424"/>
      <c r="R764" s="424"/>
      <c r="S764" s="424"/>
      <c r="T764" s="424"/>
      <c r="U764" s="424"/>
      <c r="V764" s="424"/>
      <c r="W764" s="425"/>
      <c r="X764" s="425"/>
      <c r="Y764" s="425"/>
    </row>
    <row r="765" spans="2:25">
      <c r="B765" s="421"/>
      <c r="C765" s="421"/>
      <c r="D765" s="421"/>
      <c r="E765" s="421"/>
      <c r="F765" s="421"/>
      <c r="G765" s="421"/>
      <c r="H765" s="421"/>
      <c r="I765" s="421"/>
      <c r="J765" s="422"/>
      <c r="K765" s="422"/>
      <c r="L765" s="422"/>
      <c r="M765" s="422"/>
      <c r="N765" s="422"/>
      <c r="O765" s="424"/>
      <c r="P765" s="424"/>
      <c r="Q765" s="424"/>
      <c r="R765" s="424"/>
      <c r="S765" s="424"/>
      <c r="T765" s="424"/>
      <c r="U765" s="424"/>
      <c r="V765" s="424"/>
      <c r="W765" s="425"/>
      <c r="X765" s="425"/>
      <c r="Y765" s="425"/>
    </row>
    <row r="766" spans="2:25">
      <c r="B766" s="421"/>
      <c r="C766" s="421"/>
      <c r="D766" s="421"/>
      <c r="E766" s="421"/>
      <c r="F766" s="421"/>
      <c r="G766" s="421"/>
      <c r="H766" s="421"/>
      <c r="I766" s="421"/>
      <c r="J766" s="422"/>
      <c r="K766" s="422"/>
      <c r="L766" s="422"/>
      <c r="M766" s="422"/>
      <c r="N766" s="422"/>
      <c r="O766" s="424"/>
      <c r="P766" s="424"/>
      <c r="Q766" s="424"/>
      <c r="R766" s="424"/>
      <c r="S766" s="424"/>
      <c r="T766" s="424"/>
      <c r="U766" s="424"/>
      <c r="V766" s="424"/>
      <c r="W766" s="425"/>
      <c r="X766" s="425"/>
      <c r="Y766" s="425"/>
    </row>
    <row r="767" spans="2:25">
      <c r="B767" s="421"/>
      <c r="C767" s="421"/>
      <c r="D767" s="421"/>
      <c r="E767" s="421"/>
      <c r="F767" s="421"/>
      <c r="G767" s="421"/>
      <c r="H767" s="421"/>
      <c r="I767" s="421"/>
      <c r="J767" s="422"/>
      <c r="K767" s="422"/>
      <c r="L767" s="422"/>
      <c r="M767" s="422"/>
      <c r="N767" s="422"/>
      <c r="O767" s="424"/>
      <c r="P767" s="424"/>
      <c r="Q767" s="424"/>
      <c r="R767" s="424"/>
      <c r="S767" s="424"/>
      <c r="T767" s="424"/>
      <c r="U767" s="424"/>
      <c r="V767" s="424"/>
      <c r="W767" s="425"/>
      <c r="X767" s="425"/>
      <c r="Y767" s="425"/>
    </row>
    <row r="768" spans="2:25">
      <c r="B768" s="421"/>
      <c r="C768" s="421"/>
      <c r="D768" s="421"/>
      <c r="E768" s="421"/>
      <c r="F768" s="421"/>
      <c r="G768" s="421"/>
      <c r="H768" s="421"/>
      <c r="I768" s="421"/>
      <c r="J768" s="422"/>
      <c r="K768" s="422"/>
      <c r="L768" s="422"/>
      <c r="M768" s="422"/>
      <c r="N768" s="422"/>
      <c r="O768" s="424"/>
      <c r="P768" s="424"/>
      <c r="Q768" s="424"/>
      <c r="R768" s="424"/>
      <c r="S768" s="424"/>
      <c r="T768" s="424"/>
      <c r="U768" s="424"/>
      <c r="V768" s="424"/>
      <c r="W768" s="425"/>
      <c r="X768" s="425"/>
      <c r="Y768" s="425"/>
    </row>
    <row r="769" spans="2:25">
      <c r="B769" s="421"/>
      <c r="C769" s="421"/>
      <c r="D769" s="421"/>
      <c r="E769" s="421"/>
      <c r="F769" s="421"/>
      <c r="G769" s="421"/>
      <c r="H769" s="421"/>
      <c r="I769" s="421"/>
      <c r="J769" s="422"/>
      <c r="K769" s="422"/>
      <c r="L769" s="422"/>
      <c r="M769" s="422"/>
      <c r="N769" s="422"/>
      <c r="O769" s="424"/>
      <c r="P769" s="424"/>
      <c r="Q769" s="424"/>
      <c r="R769" s="424"/>
      <c r="S769" s="424"/>
      <c r="T769" s="424"/>
      <c r="U769" s="424"/>
      <c r="V769" s="424"/>
      <c r="W769" s="425"/>
      <c r="X769" s="425"/>
      <c r="Y769" s="425"/>
    </row>
    <row r="770" spans="2:25">
      <c r="B770" s="421"/>
      <c r="C770" s="421"/>
      <c r="D770" s="421"/>
      <c r="E770" s="421"/>
      <c r="F770" s="421"/>
      <c r="G770" s="421"/>
      <c r="H770" s="421"/>
      <c r="I770" s="421"/>
      <c r="J770" s="422"/>
      <c r="K770" s="422"/>
      <c r="L770" s="422"/>
      <c r="M770" s="422"/>
      <c r="N770" s="422"/>
      <c r="O770" s="424"/>
      <c r="P770" s="424"/>
      <c r="Q770" s="424"/>
      <c r="R770" s="424"/>
      <c r="S770" s="424"/>
      <c r="T770" s="424"/>
      <c r="U770" s="424"/>
      <c r="V770" s="424"/>
      <c r="W770" s="425"/>
      <c r="X770" s="425"/>
      <c r="Y770" s="425"/>
    </row>
    <row r="771" spans="2:25">
      <c r="B771" s="421"/>
      <c r="C771" s="421"/>
      <c r="D771" s="421"/>
      <c r="E771" s="421"/>
      <c r="F771" s="421"/>
      <c r="G771" s="421"/>
      <c r="H771" s="421"/>
      <c r="I771" s="421"/>
      <c r="J771" s="422"/>
      <c r="K771" s="422"/>
      <c r="L771" s="422"/>
      <c r="M771" s="422"/>
      <c r="N771" s="422"/>
      <c r="O771" s="424"/>
      <c r="P771" s="424"/>
      <c r="Q771" s="424"/>
      <c r="R771" s="424"/>
      <c r="S771" s="424"/>
      <c r="T771" s="424"/>
      <c r="U771" s="424"/>
      <c r="V771" s="424"/>
      <c r="W771" s="425"/>
      <c r="X771" s="425"/>
      <c r="Y771" s="425"/>
    </row>
    <row r="772" spans="2:25">
      <c r="B772" s="421"/>
      <c r="C772" s="421"/>
      <c r="D772" s="421"/>
      <c r="E772" s="421"/>
      <c r="F772" s="421"/>
      <c r="G772" s="421"/>
      <c r="H772" s="421"/>
      <c r="I772" s="421"/>
      <c r="J772" s="422"/>
      <c r="K772" s="422"/>
      <c r="L772" s="422"/>
      <c r="M772" s="422"/>
      <c r="N772" s="422"/>
      <c r="O772" s="424"/>
      <c r="P772" s="424"/>
      <c r="Q772" s="424"/>
      <c r="R772" s="424"/>
      <c r="S772" s="424"/>
      <c r="T772" s="424"/>
      <c r="U772" s="424"/>
      <c r="V772" s="424"/>
      <c r="W772" s="425"/>
      <c r="X772" s="425"/>
      <c r="Y772" s="425"/>
    </row>
    <row r="773" spans="2:25">
      <c r="B773" s="421"/>
      <c r="C773" s="421"/>
      <c r="D773" s="421"/>
      <c r="E773" s="421"/>
      <c r="F773" s="421"/>
      <c r="G773" s="421"/>
      <c r="H773" s="421"/>
      <c r="I773" s="421"/>
      <c r="J773" s="422"/>
      <c r="K773" s="422"/>
      <c r="L773" s="422"/>
      <c r="M773" s="422"/>
      <c r="N773" s="422"/>
      <c r="O773" s="424"/>
      <c r="P773" s="424"/>
      <c r="Q773" s="424"/>
      <c r="R773" s="424"/>
      <c r="S773" s="424"/>
      <c r="T773" s="424"/>
      <c r="U773" s="424"/>
      <c r="V773" s="424"/>
      <c r="W773" s="425"/>
      <c r="X773" s="425"/>
      <c r="Y773" s="425"/>
    </row>
    <row r="774" spans="2:25">
      <c r="B774" s="421"/>
      <c r="C774" s="421"/>
      <c r="D774" s="421"/>
      <c r="E774" s="421"/>
      <c r="F774" s="421"/>
      <c r="G774" s="421"/>
      <c r="H774" s="421"/>
      <c r="I774" s="421"/>
      <c r="J774" s="422"/>
      <c r="K774" s="422"/>
      <c r="L774" s="422"/>
      <c r="M774" s="422"/>
      <c r="N774" s="422"/>
      <c r="O774" s="424"/>
      <c r="P774" s="424"/>
      <c r="Q774" s="424"/>
      <c r="R774" s="424"/>
      <c r="S774" s="424"/>
      <c r="T774" s="424"/>
      <c r="U774" s="424"/>
      <c r="V774" s="424"/>
      <c r="W774" s="425"/>
      <c r="X774" s="425"/>
      <c r="Y774" s="425"/>
    </row>
    <row r="775" spans="2:25">
      <c r="B775" s="421"/>
      <c r="C775" s="421"/>
      <c r="D775" s="421"/>
      <c r="E775" s="421"/>
      <c r="F775" s="421"/>
      <c r="G775" s="421"/>
      <c r="H775" s="421"/>
      <c r="I775" s="421"/>
      <c r="J775" s="422"/>
      <c r="K775" s="422"/>
      <c r="L775" s="422"/>
      <c r="M775" s="422"/>
      <c r="N775" s="422"/>
      <c r="O775" s="424"/>
      <c r="P775" s="424"/>
      <c r="Q775" s="424"/>
      <c r="R775" s="424"/>
      <c r="S775" s="424"/>
      <c r="T775" s="424"/>
      <c r="U775" s="424"/>
      <c r="V775" s="424"/>
      <c r="W775" s="425"/>
      <c r="X775" s="425"/>
      <c r="Y775" s="425"/>
    </row>
    <row r="776" spans="2:25">
      <c r="B776" s="421"/>
      <c r="C776" s="421"/>
      <c r="D776" s="421"/>
      <c r="E776" s="421"/>
      <c r="F776" s="421"/>
      <c r="G776" s="421"/>
      <c r="H776" s="421"/>
      <c r="I776" s="421"/>
      <c r="J776" s="422"/>
      <c r="K776" s="422"/>
      <c r="L776" s="422"/>
      <c r="M776" s="422"/>
      <c r="N776" s="422"/>
      <c r="O776" s="424"/>
      <c r="P776" s="424"/>
      <c r="Q776" s="424"/>
      <c r="R776" s="424"/>
      <c r="S776" s="424"/>
      <c r="T776" s="424"/>
      <c r="U776" s="424"/>
      <c r="V776" s="424"/>
      <c r="W776" s="425"/>
      <c r="X776" s="425"/>
      <c r="Y776" s="425"/>
    </row>
    <row r="777" spans="2:25">
      <c r="B777" s="421"/>
      <c r="C777" s="421"/>
      <c r="D777" s="421"/>
      <c r="E777" s="421"/>
      <c r="F777" s="421"/>
      <c r="G777" s="421"/>
      <c r="H777" s="421"/>
      <c r="I777" s="421"/>
      <c r="J777" s="422"/>
      <c r="K777" s="422"/>
      <c r="L777" s="422"/>
      <c r="M777" s="422"/>
      <c r="N777" s="422"/>
      <c r="O777" s="424"/>
      <c r="P777" s="424"/>
      <c r="Q777" s="424"/>
      <c r="R777" s="424"/>
      <c r="S777" s="424"/>
      <c r="T777" s="424"/>
      <c r="U777" s="424"/>
      <c r="V777" s="424"/>
      <c r="W777" s="425"/>
      <c r="X777" s="425"/>
      <c r="Y777" s="425"/>
    </row>
    <row r="778" spans="2:25">
      <c r="B778" s="421"/>
      <c r="C778" s="421"/>
      <c r="D778" s="421"/>
      <c r="E778" s="421"/>
      <c r="F778" s="421"/>
      <c r="G778" s="421"/>
      <c r="H778" s="421"/>
      <c r="I778" s="421"/>
      <c r="J778" s="422"/>
      <c r="K778" s="422"/>
      <c r="L778" s="422"/>
      <c r="M778" s="422"/>
      <c r="N778" s="422"/>
      <c r="O778" s="424"/>
      <c r="P778" s="424"/>
      <c r="Q778" s="424"/>
      <c r="R778" s="424"/>
      <c r="S778" s="424"/>
      <c r="T778" s="424"/>
      <c r="U778" s="424"/>
      <c r="V778" s="424"/>
      <c r="W778" s="425"/>
      <c r="X778" s="425"/>
      <c r="Y778" s="425"/>
    </row>
    <row r="779" spans="2:25">
      <c r="B779" s="421"/>
      <c r="C779" s="421"/>
      <c r="D779" s="421"/>
      <c r="E779" s="421"/>
      <c r="F779" s="421"/>
      <c r="G779" s="421"/>
      <c r="H779" s="421"/>
      <c r="I779" s="421"/>
      <c r="J779" s="422"/>
      <c r="K779" s="422"/>
      <c r="L779" s="422"/>
      <c r="M779" s="422"/>
      <c r="N779" s="422"/>
      <c r="O779" s="424"/>
      <c r="P779" s="424"/>
      <c r="Q779" s="424"/>
      <c r="R779" s="424"/>
      <c r="S779" s="424"/>
      <c r="T779" s="424"/>
      <c r="U779" s="424"/>
      <c r="V779" s="424"/>
      <c r="W779" s="425"/>
      <c r="X779" s="425"/>
      <c r="Y779" s="425"/>
    </row>
    <row r="780" spans="2:25">
      <c r="B780" s="421"/>
      <c r="C780" s="421"/>
      <c r="D780" s="421"/>
      <c r="E780" s="421"/>
      <c r="F780" s="421"/>
      <c r="G780" s="421"/>
      <c r="H780" s="421"/>
      <c r="I780" s="421"/>
      <c r="J780" s="422"/>
      <c r="K780" s="422"/>
      <c r="L780" s="422"/>
      <c r="M780" s="422"/>
      <c r="N780" s="422"/>
      <c r="O780" s="424"/>
      <c r="P780" s="424"/>
      <c r="Q780" s="424"/>
      <c r="R780" s="424"/>
      <c r="S780" s="424"/>
      <c r="T780" s="424"/>
      <c r="U780" s="424"/>
      <c r="V780" s="424"/>
      <c r="W780" s="425"/>
      <c r="X780" s="425"/>
      <c r="Y780" s="425"/>
    </row>
    <row r="781" spans="2:25">
      <c r="B781" s="421"/>
      <c r="C781" s="421"/>
      <c r="D781" s="421"/>
      <c r="E781" s="421"/>
      <c r="F781" s="421"/>
      <c r="G781" s="421"/>
      <c r="H781" s="421"/>
      <c r="I781" s="421"/>
      <c r="J781" s="422"/>
      <c r="K781" s="422"/>
      <c r="L781" s="422"/>
      <c r="M781" s="422"/>
      <c r="N781" s="422"/>
      <c r="O781" s="424"/>
      <c r="P781" s="424"/>
      <c r="Q781" s="424"/>
      <c r="R781" s="424"/>
      <c r="S781" s="424"/>
      <c r="T781" s="424"/>
      <c r="U781" s="424"/>
      <c r="V781" s="424"/>
      <c r="W781" s="425"/>
      <c r="X781" s="425"/>
      <c r="Y781" s="425"/>
    </row>
    <row r="782" spans="2:25">
      <c r="B782" s="421"/>
      <c r="C782" s="421"/>
      <c r="D782" s="421"/>
      <c r="E782" s="421"/>
      <c r="F782" s="421"/>
      <c r="G782" s="421"/>
      <c r="H782" s="421"/>
      <c r="I782" s="421"/>
      <c r="J782" s="422"/>
      <c r="K782" s="422"/>
      <c r="L782" s="422"/>
      <c r="M782" s="422"/>
      <c r="N782" s="422"/>
      <c r="O782" s="424"/>
      <c r="P782" s="424"/>
      <c r="Q782" s="424"/>
      <c r="R782" s="424"/>
      <c r="S782" s="424"/>
      <c r="T782" s="424"/>
      <c r="U782" s="424"/>
      <c r="V782" s="424"/>
      <c r="W782" s="425"/>
      <c r="X782" s="425"/>
      <c r="Y782" s="425"/>
    </row>
    <row r="783" spans="2:25">
      <c r="B783" s="421"/>
      <c r="C783" s="421"/>
      <c r="D783" s="421"/>
      <c r="E783" s="421"/>
      <c r="F783" s="421"/>
      <c r="G783" s="421"/>
      <c r="H783" s="421"/>
      <c r="I783" s="421"/>
      <c r="J783" s="422"/>
      <c r="K783" s="422"/>
      <c r="L783" s="422"/>
      <c r="M783" s="422"/>
      <c r="N783" s="422"/>
      <c r="O783" s="424"/>
      <c r="P783" s="424"/>
      <c r="Q783" s="424"/>
      <c r="R783" s="424"/>
      <c r="S783" s="424"/>
      <c r="T783" s="424"/>
      <c r="U783" s="424"/>
      <c r="V783" s="424"/>
      <c r="W783" s="425"/>
      <c r="X783" s="425"/>
      <c r="Y783" s="425"/>
    </row>
    <row r="784" spans="2:25">
      <c r="B784" s="421"/>
      <c r="C784" s="421"/>
      <c r="D784" s="421"/>
      <c r="E784" s="421"/>
      <c r="F784" s="421"/>
      <c r="G784" s="421"/>
      <c r="H784" s="421"/>
      <c r="I784" s="421"/>
      <c r="J784" s="422"/>
      <c r="K784" s="422"/>
      <c r="L784" s="422"/>
      <c r="M784" s="422"/>
      <c r="N784" s="422"/>
      <c r="O784" s="424"/>
      <c r="P784" s="424"/>
      <c r="Q784" s="424"/>
      <c r="R784" s="424"/>
      <c r="S784" s="424"/>
      <c r="T784" s="424"/>
      <c r="U784" s="424"/>
      <c r="V784" s="424"/>
      <c r="W784" s="425"/>
      <c r="X784" s="425"/>
      <c r="Y784" s="425"/>
    </row>
    <row r="785" spans="2:25">
      <c r="B785" s="421"/>
      <c r="C785" s="421"/>
      <c r="D785" s="421"/>
      <c r="E785" s="421"/>
      <c r="F785" s="421"/>
      <c r="G785" s="421"/>
      <c r="H785" s="421"/>
      <c r="I785" s="421"/>
      <c r="J785" s="422"/>
      <c r="K785" s="422"/>
      <c r="L785" s="422"/>
      <c r="M785" s="422"/>
      <c r="N785" s="422"/>
      <c r="O785" s="424"/>
      <c r="P785" s="424"/>
      <c r="Q785" s="424"/>
      <c r="R785" s="424"/>
      <c r="S785" s="424"/>
      <c r="T785" s="424"/>
      <c r="U785" s="424"/>
      <c r="V785" s="424"/>
      <c r="W785" s="425"/>
      <c r="X785" s="425"/>
      <c r="Y785" s="425"/>
    </row>
    <row r="786" spans="2:25">
      <c r="B786" s="421"/>
      <c r="C786" s="421"/>
      <c r="D786" s="421"/>
      <c r="E786" s="421"/>
      <c r="F786" s="421"/>
      <c r="G786" s="421"/>
      <c r="H786" s="421"/>
      <c r="I786" s="421"/>
      <c r="J786" s="422"/>
      <c r="K786" s="422"/>
      <c r="L786" s="422"/>
      <c r="M786" s="422"/>
      <c r="N786" s="422"/>
      <c r="O786" s="424"/>
      <c r="P786" s="424"/>
      <c r="Q786" s="424"/>
      <c r="R786" s="424"/>
      <c r="S786" s="424"/>
      <c r="T786" s="424"/>
      <c r="U786" s="424"/>
      <c r="V786" s="424"/>
      <c r="W786" s="425"/>
      <c r="X786" s="425"/>
      <c r="Y786" s="425"/>
    </row>
    <row r="787" spans="2:25">
      <c r="B787" s="421"/>
      <c r="C787" s="421"/>
      <c r="D787" s="421"/>
      <c r="E787" s="421"/>
      <c r="F787" s="421"/>
      <c r="G787" s="421"/>
      <c r="H787" s="421"/>
      <c r="I787" s="421"/>
      <c r="J787" s="422"/>
      <c r="K787" s="422"/>
      <c r="L787" s="422"/>
      <c r="M787" s="422"/>
      <c r="N787" s="422"/>
      <c r="O787" s="424"/>
      <c r="P787" s="424"/>
      <c r="Q787" s="424"/>
      <c r="R787" s="424"/>
      <c r="S787" s="424"/>
      <c r="T787" s="424"/>
      <c r="U787" s="424"/>
      <c r="V787" s="424"/>
      <c r="W787" s="425"/>
      <c r="X787" s="425"/>
      <c r="Y787" s="425"/>
    </row>
    <row r="788" spans="2:25">
      <c r="B788" s="421"/>
      <c r="C788" s="421"/>
      <c r="D788" s="421"/>
      <c r="E788" s="421"/>
      <c r="F788" s="421"/>
      <c r="G788" s="421"/>
      <c r="H788" s="421"/>
      <c r="I788" s="421"/>
      <c r="J788" s="422"/>
      <c r="K788" s="422"/>
      <c r="L788" s="422"/>
      <c r="M788" s="422"/>
      <c r="N788" s="422"/>
      <c r="O788" s="424"/>
      <c r="P788" s="424"/>
      <c r="Q788" s="424"/>
      <c r="R788" s="424"/>
      <c r="S788" s="424"/>
      <c r="T788" s="424"/>
      <c r="U788" s="424"/>
      <c r="V788" s="424"/>
      <c r="W788" s="425"/>
      <c r="X788" s="425"/>
      <c r="Y788" s="425"/>
    </row>
    <row r="789" spans="2:25">
      <c r="B789" s="421"/>
      <c r="C789" s="421"/>
      <c r="D789" s="421"/>
      <c r="E789" s="421"/>
      <c r="F789" s="421"/>
      <c r="G789" s="421"/>
      <c r="H789" s="421"/>
      <c r="I789" s="421"/>
      <c r="J789" s="422"/>
      <c r="K789" s="422"/>
      <c r="L789" s="422"/>
      <c r="M789" s="422"/>
      <c r="N789" s="422"/>
      <c r="O789" s="424"/>
      <c r="P789" s="424"/>
      <c r="Q789" s="424"/>
      <c r="R789" s="424"/>
      <c r="S789" s="424"/>
      <c r="T789" s="424"/>
      <c r="U789" s="424"/>
      <c r="V789" s="424"/>
      <c r="W789" s="425"/>
      <c r="X789" s="425"/>
      <c r="Y789" s="425"/>
    </row>
    <row r="790" spans="2:25">
      <c r="B790" s="421"/>
      <c r="C790" s="421"/>
      <c r="D790" s="421"/>
      <c r="E790" s="421"/>
      <c r="F790" s="421"/>
      <c r="G790" s="421"/>
      <c r="H790" s="421"/>
      <c r="I790" s="421"/>
      <c r="J790" s="422"/>
      <c r="K790" s="422"/>
      <c r="L790" s="422"/>
      <c r="M790" s="422"/>
      <c r="N790" s="422"/>
      <c r="O790" s="424"/>
      <c r="P790" s="424"/>
      <c r="Q790" s="424"/>
      <c r="R790" s="424"/>
      <c r="S790" s="424"/>
      <c r="T790" s="424"/>
      <c r="U790" s="424"/>
      <c r="V790" s="424"/>
      <c r="W790" s="425"/>
      <c r="X790" s="425"/>
      <c r="Y790" s="425"/>
    </row>
    <row r="791" spans="2:25">
      <c r="B791" s="421"/>
      <c r="C791" s="421"/>
      <c r="D791" s="421"/>
      <c r="E791" s="421"/>
      <c r="F791" s="421"/>
      <c r="G791" s="421"/>
      <c r="H791" s="421"/>
      <c r="I791" s="421"/>
      <c r="J791" s="422"/>
      <c r="K791" s="422"/>
      <c r="L791" s="422"/>
      <c r="M791" s="422"/>
      <c r="N791" s="422"/>
      <c r="O791" s="424"/>
      <c r="P791" s="424"/>
      <c r="Q791" s="424"/>
      <c r="R791" s="424"/>
      <c r="S791" s="424"/>
      <c r="T791" s="424"/>
      <c r="U791" s="424"/>
      <c r="V791" s="424"/>
      <c r="W791" s="425"/>
      <c r="X791" s="425"/>
      <c r="Y791" s="425"/>
    </row>
    <row r="792" spans="2:25">
      <c r="B792" s="421"/>
      <c r="C792" s="421"/>
      <c r="D792" s="421"/>
      <c r="E792" s="421"/>
      <c r="F792" s="421"/>
      <c r="G792" s="421"/>
      <c r="H792" s="421"/>
      <c r="I792" s="421"/>
      <c r="J792" s="422"/>
      <c r="K792" s="422"/>
      <c r="L792" s="422"/>
      <c r="M792" s="422"/>
      <c r="N792" s="422"/>
      <c r="O792" s="424"/>
      <c r="P792" s="424"/>
      <c r="Q792" s="424"/>
      <c r="R792" s="424"/>
      <c r="S792" s="424"/>
      <c r="T792" s="424"/>
      <c r="U792" s="424"/>
      <c r="V792" s="424"/>
      <c r="W792" s="425"/>
      <c r="X792" s="425"/>
      <c r="Y792" s="425"/>
    </row>
    <row r="793" spans="2:25">
      <c r="B793" s="421"/>
      <c r="C793" s="421"/>
      <c r="D793" s="421"/>
      <c r="E793" s="421"/>
      <c r="F793" s="421"/>
      <c r="G793" s="421"/>
      <c r="H793" s="421"/>
      <c r="I793" s="421"/>
      <c r="J793" s="422"/>
      <c r="K793" s="422"/>
      <c r="L793" s="422"/>
      <c r="M793" s="422"/>
      <c r="N793" s="422"/>
      <c r="O793" s="424"/>
      <c r="P793" s="424"/>
      <c r="Q793" s="424"/>
      <c r="R793" s="424"/>
      <c r="S793" s="424"/>
      <c r="T793" s="424"/>
      <c r="U793" s="424"/>
      <c r="V793" s="424"/>
      <c r="W793" s="425"/>
      <c r="X793" s="425"/>
      <c r="Y793" s="425"/>
    </row>
    <row r="794" spans="2:25">
      <c r="B794" s="421"/>
      <c r="C794" s="421"/>
      <c r="D794" s="421"/>
      <c r="E794" s="421"/>
      <c r="F794" s="421"/>
      <c r="G794" s="421"/>
      <c r="H794" s="421"/>
      <c r="I794" s="421"/>
      <c r="J794" s="422"/>
      <c r="K794" s="422"/>
      <c r="L794" s="422"/>
      <c r="M794" s="422"/>
      <c r="N794" s="422"/>
      <c r="O794" s="424"/>
      <c r="P794" s="424"/>
      <c r="Q794" s="424"/>
      <c r="R794" s="424"/>
      <c r="S794" s="424"/>
      <c r="T794" s="424"/>
      <c r="U794" s="424"/>
      <c r="V794" s="424"/>
      <c r="W794" s="425"/>
      <c r="X794" s="425"/>
      <c r="Y794" s="425"/>
    </row>
    <row r="795" spans="2:25">
      <c r="B795" s="421"/>
      <c r="C795" s="421"/>
      <c r="D795" s="421"/>
      <c r="E795" s="421"/>
      <c r="F795" s="421"/>
      <c r="G795" s="421"/>
      <c r="H795" s="421"/>
      <c r="I795" s="421"/>
      <c r="J795" s="422"/>
      <c r="K795" s="422"/>
      <c r="L795" s="422"/>
      <c r="M795" s="422"/>
      <c r="N795" s="422"/>
      <c r="O795" s="424"/>
      <c r="P795" s="424"/>
      <c r="Q795" s="424"/>
      <c r="R795" s="424"/>
      <c r="S795" s="424"/>
      <c r="T795" s="424"/>
      <c r="U795" s="424"/>
      <c r="V795" s="424"/>
      <c r="W795" s="425"/>
      <c r="X795" s="425"/>
      <c r="Y795" s="425"/>
    </row>
    <row r="796" spans="2:25">
      <c r="B796" s="421"/>
      <c r="C796" s="421"/>
      <c r="D796" s="421"/>
      <c r="E796" s="421"/>
      <c r="F796" s="421"/>
      <c r="G796" s="421"/>
      <c r="H796" s="421"/>
      <c r="I796" s="421"/>
      <c r="J796" s="422"/>
      <c r="K796" s="422"/>
      <c r="L796" s="422"/>
      <c r="M796" s="422"/>
      <c r="N796" s="422"/>
      <c r="O796" s="424"/>
      <c r="P796" s="424"/>
      <c r="Q796" s="424"/>
      <c r="R796" s="424"/>
      <c r="S796" s="424"/>
      <c r="T796" s="424"/>
      <c r="U796" s="424"/>
      <c r="V796" s="424"/>
      <c r="W796" s="425"/>
      <c r="X796" s="425"/>
      <c r="Y796" s="425"/>
    </row>
    <row r="797" spans="2:25">
      <c r="B797" s="421"/>
      <c r="C797" s="421"/>
      <c r="D797" s="421"/>
      <c r="E797" s="421"/>
      <c r="F797" s="421"/>
      <c r="G797" s="421"/>
      <c r="H797" s="421"/>
      <c r="I797" s="421"/>
      <c r="J797" s="422"/>
      <c r="K797" s="422"/>
      <c r="L797" s="422"/>
      <c r="M797" s="422"/>
      <c r="N797" s="422"/>
      <c r="O797" s="424"/>
      <c r="P797" s="424"/>
      <c r="Q797" s="424"/>
      <c r="R797" s="424"/>
      <c r="S797" s="424"/>
      <c r="T797" s="424"/>
      <c r="U797" s="424"/>
      <c r="V797" s="424"/>
      <c r="W797" s="425"/>
      <c r="X797" s="425"/>
      <c r="Y797" s="425"/>
    </row>
    <row r="798" spans="2:25">
      <c r="B798" s="421"/>
      <c r="C798" s="421"/>
      <c r="D798" s="421"/>
      <c r="E798" s="421"/>
      <c r="F798" s="421"/>
      <c r="G798" s="421"/>
      <c r="H798" s="421"/>
      <c r="I798" s="421"/>
      <c r="J798" s="422"/>
      <c r="K798" s="422"/>
      <c r="L798" s="422"/>
      <c r="M798" s="422"/>
      <c r="N798" s="422"/>
      <c r="O798" s="424"/>
      <c r="P798" s="424"/>
      <c r="Q798" s="424"/>
      <c r="R798" s="424"/>
      <c r="S798" s="424"/>
      <c r="T798" s="424"/>
      <c r="U798" s="424"/>
      <c r="V798" s="424"/>
      <c r="W798" s="425"/>
      <c r="X798" s="425"/>
      <c r="Y798" s="425"/>
    </row>
    <row r="799" spans="2:25">
      <c r="B799" s="421"/>
      <c r="C799" s="421"/>
      <c r="D799" s="421"/>
      <c r="E799" s="421"/>
      <c r="F799" s="421"/>
      <c r="G799" s="421"/>
      <c r="H799" s="421"/>
      <c r="I799" s="421"/>
      <c r="J799" s="422"/>
      <c r="K799" s="422"/>
      <c r="L799" s="422"/>
      <c r="M799" s="422"/>
      <c r="N799" s="422"/>
      <c r="O799" s="424"/>
      <c r="P799" s="424"/>
      <c r="Q799" s="424"/>
      <c r="R799" s="424"/>
      <c r="S799" s="424"/>
      <c r="T799" s="424"/>
      <c r="U799" s="424"/>
      <c r="V799" s="424"/>
      <c r="W799" s="425"/>
      <c r="X799" s="425"/>
      <c r="Y799" s="425"/>
    </row>
    <row r="800" spans="2:25">
      <c r="B800" s="421"/>
      <c r="C800" s="421"/>
      <c r="D800" s="421"/>
      <c r="E800" s="421"/>
      <c r="F800" s="421"/>
      <c r="G800" s="421"/>
      <c r="H800" s="421"/>
      <c r="I800" s="421"/>
      <c r="J800" s="422"/>
      <c r="K800" s="422"/>
      <c r="L800" s="422"/>
      <c r="M800" s="422"/>
      <c r="N800" s="422"/>
      <c r="O800" s="424"/>
      <c r="P800" s="424"/>
      <c r="Q800" s="424"/>
      <c r="R800" s="424"/>
      <c r="S800" s="424"/>
      <c r="T800" s="424"/>
      <c r="U800" s="424"/>
      <c r="V800" s="424"/>
      <c r="W800" s="425"/>
      <c r="X800" s="425"/>
      <c r="Y800" s="425"/>
    </row>
    <row r="801" spans="2:25">
      <c r="B801" s="421"/>
      <c r="C801" s="421"/>
      <c r="D801" s="421"/>
      <c r="E801" s="421"/>
      <c r="F801" s="421"/>
      <c r="G801" s="421"/>
      <c r="H801" s="421"/>
      <c r="I801" s="421"/>
      <c r="J801" s="422"/>
      <c r="K801" s="422"/>
      <c r="L801" s="422"/>
      <c r="M801" s="422"/>
      <c r="N801" s="422"/>
      <c r="O801" s="424"/>
      <c r="P801" s="424"/>
      <c r="Q801" s="424"/>
      <c r="R801" s="424"/>
      <c r="S801" s="424"/>
      <c r="T801" s="424"/>
      <c r="U801" s="424"/>
      <c r="V801" s="424"/>
      <c r="W801" s="425"/>
      <c r="X801" s="425"/>
      <c r="Y801" s="425"/>
    </row>
    <row r="802" spans="2:25">
      <c r="B802" s="421"/>
      <c r="C802" s="421"/>
      <c r="D802" s="421"/>
      <c r="E802" s="421"/>
      <c r="F802" s="421"/>
      <c r="G802" s="421"/>
      <c r="H802" s="421"/>
      <c r="I802" s="421"/>
      <c r="J802" s="422"/>
      <c r="K802" s="422"/>
      <c r="L802" s="422"/>
      <c r="M802" s="422"/>
      <c r="N802" s="422"/>
      <c r="O802" s="424"/>
      <c r="P802" s="424"/>
      <c r="Q802" s="424"/>
      <c r="R802" s="424"/>
      <c r="S802" s="424"/>
      <c r="T802" s="424"/>
      <c r="U802" s="424"/>
      <c r="V802" s="424"/>
      <c r="W802" s="425"/>
      <c r="X802" s="425"/>
      <c r="Y802" s="425"/>
    </row>
    <row r="803" spans="2:25">
      <c r="B803" s="421"/>
      <c r="C803" s="421"/>
      <c r="D803" s="421"/>
      <c r="E803" s="421"/>
      <c r="F803" s="421"/>
      <c r="G803" s="421"/>
      <c r="H803" s="421"/>
      <c r="I803" s="421"/>
      <c r="J803" s="422"/>
      <c r="K803" s="422"/>
      <c r="L803" s="422"/>
      <c r="M803" s="422"/>
      <c r="N803" s="422"/>
      <c r="O803" s="424"/>
      <c r="P803" s="424"/>
      <c r="Q803" s="424"/>
      <c r="R803" s="424"/>
      <c r="S803" s="424"/>
      <c r="T803" s="424"/>
      <c r="U803" s="424"/>
      <c r="V803" s="424"/>
      <c r="W803" s="425"/>
      <c r="X803" s="425"/>
      <c r="Y803" s="425"/>
    </row>
    <row r="804" spans="2:25">
      <c r="B804" s="421"/>
      <c r="C804" s="421"/>
      <c r="D804" s="421"/>
      <c r="E804" s="421"/>
      <c r="F804" s="421"/>
      <c r="G804" s="421"/>
      <c r="H804" s="421"/>
      <c r="I804" s="421"/>
      <c r="J804" s="422"/>
      <c r="K804" s="422"/>
      <c r="L804" s="422"/>
      <c r="M804" s="422"/>
      <c r="N804" s="422"/>
      <c r="O804" s="424"/>
      <c r="P804" s="424"/>
      <c r="Q804" s="424"/>
      <c r="R804" s="424"/>
      <c r="S804" s="424"/>
      <c r="T804" s="424"/>
      <c r="U804" s="424"/>
      <c r="V804" s="424"/>
      <c r="W804" s="425"/>
      <c r="X804" s="425"/>
      <c r="Y804" s="425"/>
    </row>
    <row r="805" spans="2:25">
      <c r="B805" s="421"/>
      <c r="C805" s="421"/>
      <c r="D805" s="421"/>
      <c r="E805" s="421"/>
      <c r="F805" s="421"/>
      <c r="G805" s="421"/>
      <c r="H805" s="421"/>
      <c r="I805" s="421"/>
      <c r="J805" s="422"/>
      <c r="K805" s="422"/>
      <c r="L805" s="422"/>
      <c r="M805" s="422"/>
      <c r="N805" s="422"/>
      <c r="O805" s="424"/>
      <c r="P805" s="424"/>
      <c r="Q805" s="424"/>
      <c r="R805" s="424"/>
      <c r="S805" s="424"/>
      <c r="T805" s="424"/>
      <c r="U805" s="424"/>
      <c r="V805" s="424"/>
      <c r="W805" s="425"/>
      <c r="X805" s="425"/>
      <c r="Y805" s="425"/>
    </row>
    <row r="806" spans="2:25">
      <c r="B806" s="421"/>
      <c r="C806" s="421"/>
      <c r="D806" s="421"/>
      <c r="E806" s="421"/>
      <c r="F806" s="421"/>
      <c r="G806" s="421"/>
      <c r="H806" s="421"/>
      <c r="I806" s="421"/>
      <c r="J806" s="422"/>
      <c r="K806" s="422"/>
      <c r="L806" s="422"/>
      <c r="M806" s="422"/>
      <c r="N806" s="422"/>
      <c r="O806" s="424"/>
      <c r="P806" s="424"/>
      <c r="Q806" s="424"/>
      <c r="R806" s="424"/>
      <c r="S806" s="424"/>
      <c r="T806" s="424"/>
      <c r="U806" s="424"/>
      <c r="V806" s="424"/>
      <c r="W806" s="425"/>
      <c r="X806" s="425"/>
      <c r="Y806" s="425"/>
    </row>
    <row r="807" spans="2:25">
      <c r="B807" s="421"/>
      <c r="C807" s="421"/>
      <c r="D807" s="421"/>
      <c r="E807" s="421"/>
      <c r="F807" s="421"/>
      <c r="G807" s="421"/>
      <c r="H807" s="421"/>
      <c r="I807" s="421"/>
      <c r="J807" s="422"/>
      <c r="K807" s="422"/>
      <c r="L807" s="422"/>
      <c r="M807" s="422"/>
      <c r="N807" s="422"/>
      <c r="O807" s="424"/>
      <c r="P807" s="424"/>
      <c r="Q807" s="424"/>
      <c r="R807" s="424"/>
      <c r="S807" s="424"/>
      <c r="T807" s="424"/>
      <c r="U807" s="424"/>
      <c r="V807" s="424"/>
      <c r="W807" s="425"/>
      <c r="X807" s="425"/>
      <c r="Y807" s="425"/>
    </row>
    <row r="808" spans="2:25">
      <c r="B808" s="421"/>
      <c r="C808" s="421"/>
      <c r="D808" s="421"/>
      <c r="E808" s="421"/>
      <c r="F808" s="421"/>
      <c r="G808" s="421"/>
      <c r="H808" s="421"/>
      <c r="I808" s="421"/>
      <c r="J808" s="422"/>
      <c r="K808" s="422"/>
      <c r="L808" s="422"/>
      <c r="M808" s="422"/>
      <c r="N808" s="422"/>
      <c r="O808" s="424"/>
      <c r="P808" s="424"/>
      <c r="Q808" s="424"/>
      <c r="R808" s="424"/>
      <c r="S808" s="424"/>
      <c r="T808" s="424"/>
      <c r="U808" s="424"/>
      <c r="V808" s="424"/>
      <c r="W808" s="425"/>
      <c r="X808" s="425"/>
      <c r="Y808" s="425"/>
    </row>
    <row r="809" spans="2:25">
      <c r="B809" s="421"/>
      <c r="C809" s="421"/>
      <c r="D809" s="421"/>
      <c r="E809" s="421"/>
      <c r="F809" s="421"/>
      <c r="G809" s="421"/>
      <c r="H809" s="421"/>
      <c r="I809" s="421"/>
      <c r="J809" s="422"/>
      <c r="K809" s="422"/>
      <c r="L809" s="422"/>
      <c r="M809" s="422"/>
      <c r="N809" s="422"/>
      <c r="O809" s="424"/>
      <c r="P809" s="424"/>
      <c r="Q809" s="424"/>
      <c r="R809" s="424"/>
      <c r="S809" s="424"/>
      <c r="T809" s="424"/>
      <c r="U809" s="424"/>
      <c r="V809" s="424"/>
      <c r="W809" s="425"/>
      <c r="X809" s="425"/>
      <c r="Y809" s="425"/>
    </row>
    <row r="810" spans="2:25">
      <c r="B810" s="421"/>
      <c r="C810" s="421"/>
      <c r="D810" s="421"/>
      <c r="E810" s="421"/>
      <c r="F810" s="421"/>
      <c r="G810" s="421"/>
      <c r="H810" s="421"/>
      <c r="I810" s="421"/>
      <c r="J810" s="422"/>
      <c r="K810" s="422"/>
      <c r="L810" s="422"/>
      <c r="M810" s="422"/>
      <c r="N810" s="422"/>
      <c r="O810" s="424"/>
      <c r="P810" s="424"/>
      <c r="Q810" s="424"/>
      <c r="R810" s="424"/>
      <c r="S810" s="424"/>
      <c r="T810" s="424"/>
      <c r="U810" s="424"/>
      <c r="V810" s="424"/>
      <c r="W810" s="425"/>
      <c r="X810" s="425"/>
      <c r="Y810" s="425"/>
    </row>
    <row r="811" spans="2:25">
      <c r="B811" s="421"/>
      <c r="C811" s="421"/>
      <c r="D811" s="421"/>
      <c r="E811" s="421"/>
      <c r="F811" s="421"/>
      <c r="G811" s="421"/>
      <c r="H811" s="421"/>
      <c r="I811" s="421"/>
      <c r="J811" s="422"/>
      <c r="K811" s="422"/>
      <c r="L811" s="422"/>
      <c r="M811" s="422"/>
      <c r="N811" s="422"/>
      <c r="O811" s="424"/>
      <c r="P811" s="424"/>
      <c r="Q811" s="424"/>
      <c r="R811" s="424"/>
      <c r="S811" s="424"/>
      <c r="T811" s="424"/>
      <c r="U811" s="424"/>
      <c r="V811" s="424"/>
      <c r="W811" s="425"/>
      <c r="X811" s="425"/>
      <c r="Y811" s="425"/>
    </row>
    <row r="812" spans="2:25">
      <c r="B812" s="421"/>
      <c r="C812" s="421"/>
      <c r="D812" s="421"/>
      <c r="E812" s="421"/>
      <c r="F812" s="421"/>
      <c r="G812" s="421"/>
      <c r="H812" s="421"/>
      <c r="I812" s="421"/>
      <c r="J812" s="422"/>
      <c r="K812" s="422"/>
      <c r="L812" s="422"/>
      <c r="M812" s="422"/>
      <c r="N812" s="422"/>
      <c r="O812" s="424"/>
      <c r="P812" s="424"/>
      <c r="Q812" s="424"/>
      <c r="R812" s="424"/>
      <c r="S812" s="424"/>
      <c r="T812" s="424"/>
      <c r="U812" s="424"/>
      <c r="V812" s="424"/>
      <c r="W812" s="425"/>
      <c r="X812" s="425"/>
      <c r="Y812" s="425"/>
    </row>
    <row r="813" spans="2:25">
      <c r="B813" s="421"/>
      <c r="C813" s="421"/>
      <c r="D813" s="421"/>
      <c r="E813" s="421"/>
      <c r="F813" s="421"/>
      <c r="G813" s="421"/>
      <c r="H813" s="421"/>
      <c r="I813" s="421"/>
      <c r="J813" s="422"/>
      <c r="K813" s="422"/>
      <c r="L813" s="422"/>
      <c r="M813" s="422"/>
      <c r="N813" s="422"/>
      <c r="O813" s="424"/>
      <c r="P813" s="424"/>
      <c r="Q813" s="424"/>
      <c r="R813" s="424"/>
      <c r="S813" s="424"/>
      <c r="T813" s="424"/>
      <c r="U813" s="424"/>
      <c r="V813" s="424"/>
      <c r="W813" s="425"/>
      <c r="X813" s="425"/>
      <c r="Y813" s="425"/>
    </row>
    <row r="814" spans="2:25">
      <c r="B814" s="421"/>
      <c r="C814" s="421"/>
      <c r="D814" s="421"/>
      <c r="E814" s="421"/>
      <c r="F814" s="421"/>
      <c r="G814" s="421"/>
      <c r="H814" s="421"/>
      <c r="I814" s="421"/>
      <c r="J814" s="422"/>
      <c r="K814" s="422"/>
      <c r="L814" s="422"/>
      <c r="M814" s="422"/>
      <c r="N814" s="422"/>
      <c r="O814" s="424"/>
      <c r="P814" s="424"/>
      <c r="Q814" s="424"/>
      <c r="R814" s="424"/>
      <c r="S814" s="424"/>
      <c r="T814" s="424"/>
      <c r="U814" s="424"/>
      <c r="V814" s="424"/>
      <c r="W814" s="425"/>
      <c r="X814" s="425"/>
      <c r="Y814" s="425"/>
    </row>
    <row r="815" spans="2:25">
      <c r="B815" s="421"/>
      <c r="C815" s="421"/>
      <c r="D815" s="421"/>
      <c r="E815" s="421"/>
      <c r="F815" s="421"/>
      <c r="G815" s="421"/>
      <c r="H815" s="421"/>
      <c r="I815" s="421"/>
      <c r="J815" s="422"/>
      <c r="K815" s="422"/>
      <c r="L815" s="422"/>
      <c r="M815" s="422"/>
      <c r="N815" s="422"/>
      <c r="O815" s="424"/>
      <c r="P815" s="424"/>
      <c r="Q815" s="424"/>
      <c r="R815" s="424"/>
      <c r="S815" s="424"/>
      <c r="T815" s="424"/>
      <c r="U815" s="424"/>
      <c r="V815" s="424"/>
      <c r="W815" s="425"/>
      <c r="X815" s="425"/>
      <c r="Y815" s="425"/>
    </row>
    <row r="816" spans="2:25">
      <c r="B816" s="421"/>
      <c r="C816" s="421"/>
      <c r="D816" s="421"/>
      <c r="E816" s="421"/>
      <c r="F816" s="421"/>
      <c r="G816" s="421"/>
      <c r="H816" s="421"/>
      <c r="I816" s="421"/>
      <c r="J816" s="422"/>
      <c r="K816" s="422"/>
      <c r="L816" s="422"/>
      <c r="M816" s="422"/>
      <c r="N816" s="422"/>
      <c r="O816" s="424"/>
      <c r="P816" s="424"/>
      <c r="Q816" s="424"/>
      <c r="R816" s="424"/>
      <c r="S816" s="424"/>
      <c r="T816" s="424"/>
      <c r="U816" s="424"/>
      <c r="V816" s="424"/>
      <c r="W816" s="425"/>
      <c r="X816" s="425"/>
      <c r="Y816" s="425"/>
    </row>
    <row r="817" spans="2:25">
      <c r="B817" s="421"/>
      <c r="C817" s="421"/>
      <c r="D817" s="421"/>
      <c r="E817" s="421"/>
      <c r="F817" s="421"/>
      <c r="G817" s="421"/>
      <c r="H817" s="421"/>
      <c r="I817" s="421"/>
      <c r="J817" s="422"/>
      <c r="K817" s="422"/>
      <c r="L817" s="422"/>
      <c r="M817" s="422"/>
      <c r="N817" s="422"/>
      <c r="O817" s="424"/>
      <c r="P817" s="424"/>
      <c r="Q817" s="424"/>
      <c r="R817" s="424"/>
      <c r="S817" s="424"/>
      <c r="T817" s="424"/>
      <c r="U817" s="424"/>
      <c r="V817" s="424"/>
      <c r="W817" s="425"/>
      <c r="X817" s="425"/>
      <c r="Y817" s="425"/>
    </row>
    <row r="818" spans="2:25">
      <c r="B818" s="421"/>
      <c r="C818" s="421"/>
      <c r="D818" s="421"/>
      <c r="E818" s="421"/>
      <c r="F818" s="421"/>
      <c r="G818" s="421"/>
      <c r="H818" s="421"/>
      <c r="I818" s="421"/>
      <c r="J818" s="422"/>
      <c r="K818" s="422"/>
      <c r="L818" s="422"/>
      <c r="M818" s="422"/>
      <c r="N818" s="422"/>
      <c r="O818" s="424"/>
      <c r="P818" s="424"/>
      <c r="Q818" s="424"/>
      <c r="R818" s="424"/>
      <c r="S818" s="424"/>
      <c r="T818" s="424"/>
      <c r="U818" s="424"/>
      <c r="V818" s="424"/>
      <c r="W818" s="425"/>
      <c r="X818" s="425"/>
      <c r="Y818" s="425"/>
    </row>
    <row r="819" spans="2:25">
      <c r="B819" s="421"/>
      <c r="C819" s="421"/>
      <c r="D819" s="421"/>
      <c r="E819" s="421"/>
      <c r="F819" s="421"/>
      <c r="G819" s="421"/>
      <c r="H819" s="421"/>
      <c r="I819" s="421"/>
      <c r="J819" s="422"/>
      <c r="K819" s="422"/>
      <c r="L819" s="422"/>
      <c r="M819" s="422"/>
      <c r="N819" s="422"/>
      <c r="O819" s="424"/>
      <c r="P819" s="424"/>
      <c r="Q819" s="424"/>
      <c r="R819" s="424"/>
      <c r="S819" s="424"/>
      <c r="T819" s="424"/>
      <c r="U819" s="424"/>
      <c r="V819" s="424"/>
      <c r="W819" s="425"/>
      <c r="X819" s="425"/>
      <c r="Y819" s="425"/>
    </row>
    <row r="820" spans="2:25">
      <c r="B820" s="421"/>
      <c r="C820" s="421"/>
      <c r="D820" s="421"/>
      <c r="E820" s="421"/>
      <c r="F820" s="421"/>
      <c r="G820" s="421"/>
      <c r="H820" s="421"/>
      <c r="I820" s="421"/>
      <c r="J820" s="422"/>
      <c r="K820" s="422"/>
      <c r="L820" s="422"/>
      <c r="M820" s="422"/>
      <c r="N820" s="422"/>
      <c r="O820" s="424"/>
      <c r="P820" s="424"/>
      <c r="Q820" s="424"/>
      <c r="R820" s="424"/>
      <c r="S820" s="424"/>
      <c r="T820" s="424"/>
      <c r="U820" s="424"/>
      <c r="V820" s="424"/>
      <c r="W820" s="425"/>
      <c r="X820" s="425"/>
      <c r="Y820" s="425"/>
    </row>
    <row r="821" spans="2:25">
      <c r="B821" s="421"/>
      <c r="C821" s="421"/>
      <c r="D821" s="421"/>
      <c r="E821" s="421"/>
      <c r="F821" s="421"/>
      <c r="G821" s="421"/>
      <c r="H821" s="421"/>
      <c r="I821" s="421"/>
      <c r="J821" s="422"/>
      <c r="K821" s="422"/>
      <c r="L821" s="422"/>
      <c r="M821" s="422"/>
      <c r="N821" s="422"/>
      <c r="O821" s="424"/>
      <c r="P821" s="424"/>
      <c r="Q821" s="424"/>
      <c r="R821" s="424"/>
      <c r="S821" s="424"/>
      <c r="T821" s="424"/>
      <c r="U821" s="424"/>
      <c r="V821" s="424"/>
      <c r="W821" s="425"/>
      <c r="X821" s="425"/>
      <c r="Y821" s="425"/>
    </row>
    <row r="822" spans="2:25">
      <c r="B822" s="421"/>
      <c r="C822" s="421"/>
      <c r="D822" s="421"/>
      <c r="E822" s="421"/>
      <c r="F822" s="421"/>
      <c r="G822" s="421"/>
      <c r="H822" s="421"/>
      <c r="I822" s="421"/>
      <c r="J822" s="422"/>
      <c r="K822" s="422"/>
      <c r="L822" s="422"/>
      <c r="M822" s="422"/>
      <c r="N822" s="422"/>
      <c r="O822" s="424"/>
      <c r="P822" s="424"/>
      <c r="Q822" s="424"/>
      <c r="R822" s="424"/>
      <c r="S822" s="424"/>
      <c r="T822" s="424"/>
      <c r="U822" s="424"/>
      <c r="V822" s="424"/>
      <c r="W822" s="425"/>
      <c r="X822" s="425"/>
      <c r="Y822" s="425"/>
    </row>
    <row r="823" spans="2:25">
      <c r="B823" s="421"/>
      <c r="C823" s="421"/>
      <c r="D823" s="421"/>
      <c r="E823" s="421"/>
      <c r="F823" s="421"/>
      <c r="G823" s="421"/>
      <c r="H823" s="421"/>
      <c r="I823" s="421"/>
      <c r="J823" s="422"/>
      <c r="K823" s="422"/>
      <c r="L823" s="422"/>
      <c r="M823" s="422"/>
      <c r="N823" s="422"/>
      <c r="O823" s="424"/>
      <c r="P823" s="424"/>
      <c r="Q823" s="424"/>
      <c r="R823" s="424"/>
      <c r="S823" s="424"/>
      <c r="T823" s="424"/>
      <c r="U823" s="424"/>
      <c r="V823" s="424"/>
      <c r="W823" s="425"/>
      <c r="X823" s="425"/>
      <c r="Y823" s="425"/>
    </row>
    <row r="824" spans="2:25">
      <c r="B824" s="421"/>
      <c r="C824" s="421"/>
      <c r="D824" s="421"/>
      <c r="E824" s="421"/>
      <c r="F824" s="421"/>
      <c r="G824" s="421"/>
      <c r="H824" s="421"/>
      <c r="I824" s="421"/>
      <c r="J824" s="422"/>
      <c r="K824" s="422"/>
      <c r="L824" s="422"/>
      <c r="M824" s="422"/>
      <c r="N824" s="422"/>
      <c r="O824" s="424"/>
      <c r="P824" s="424"/>
      <c r="Q824" s="424"/>
      <c r="R824" s="424"/>
      <c r="S824" s="424"/>
      <c r="T824" s="424"/>
      <c r="U824" s="424"/>
      <c r="V824" s="424"/>
      <c r="W824" s="425"/>
      <c r="X824" s="425"/>
      <c r="Y824" s="425"/>
    </row>
    <row r="825" spans="2:25">
      <c r="B825" s="421"/>
      <c r="C825" s="421"/>
      <c r="D825" s="421"/>
      <c r="E825" s="421"/>
      <c r="F825" s="421"/>
      <c r="G825" s="421"/>
      <c r="H825" s="421"/>
      <c r="I825" s="421"/>
      <c r="J825" s="422"/>
      <c r="K825" s="422"/>
      <c r="L825" s="422"/>
      <c r="M825" s="422"/>
      <c r="N825" s="422"/>
      <c r="O825" s="424"/>
      <c r="P825" s="424"/>
      <c r="Q825" s="424"/>
      <c r="R825" s="424"/>
      <c r="S825" s="424"/>
      <c r="T825" s="424"/>
      <c r="U825" s="424"/>
      <c r="V825" s="424"/>
      <c r="W825" s="425"/>
      <c r="X825" s="425"/>
      <c r="Y825" s="425"/>
    </row>
    <row r="826" spans="2:25">
      <c r="B826" s="421"/>
      <c r="C826" s="421"/>
      <c r="D826" s="421"/>
      <c r="E826" s="421"/>
      <c r="F826" s="421"/>
      <c r="G826" s="421"/>
      <c r="H826" s="421"/>
      <c r="I826" s="421"/>
      <c r="J826" s="422"/>
      <c r="K826" s="422"/>
      <c r="L826" s="422"/>
      <c r="M826" s="422"/>
      <c r="N826" s="422"/>
      <c r="O826" s="424"/>
      <c r="P826" s="424"/>
      <c r="Q826" s="424"/>
      <c r="R826" s="424"/>
      <c r="S826" s="424"/>
      <c r="T826" s="424"/>
      <c r="U826" s="424"/>
      <c r="V826" s="424"/>
      <c r="W826" s="425"/>
      <c r="X826" s="425"/>
      <c r="Y826" s="425"/>
    </row>
    <row r="827" spans="2:25">
      <c r="B827" s="421"/>
      <c r="C827" s="421"/>
      <c r="D827" s="421"/>
      <c r="E827" s="421"/>
      <c r="F827" s="421"/>
      <c r="G827" s="421"/>
      <c r="H827" s="421"/>
      <c r="I827" s="421"/>
      <c r="J827" s="422"/>
      <c r="K827" s="422"/>
      <c r="L827" s="422"/>
      <c r="M827" s="422"/>
      <c r="N827" s="422"/>
      <c r="O827" s="424"/>
      <c r="P827" s="424"/>
      <c r="Q827" s="424"/>
      <c r="R827" s="424"/>
      <c r="S827" s="424"/>
      <c r="T827" s="424"/>
      <c r="U827" s="424"/>
      <c r="V827" s="424"/>
      <c r="W827" s="425"/>
      <c r="X827" s="425"/>
      <c r="Y827" s="425"/>
    </row>
    <row r="828" spans="2:25">
      <c r="B828" s="421"/>
      <c r="C828" s="421"/>
      <c r="D828" s="421"/>
      <c r="E828" s="421"/>
      <c r="F828" s="421"/>
      <c r="G828" s="421"/>
      <c r="H828" s="421"/>
      <c r="I828" s="421"/>
      <c r="J828" s="422"/>
      <c r="K828" s="422"/>
      <c r="L828" s="422"/>
      <c r="M828" s="422"/>
      <c r="N828" s="422"/>
      <c r="O828" s="424"/>
      <c r="P828" s="424"/>
      <c r="Q828" s="424"/>
      <c r="R828" s="424"/>
      <c r="S828" s="424"/>
      <c r="T828" s="424"/>
      <c r="U828" s="424"/>
      <c r="V828" s="424"/>
      <c r="W828" s="425"/>
      <c r="X828" s="425"/>
      <c r="Y828" s="425"/>
    </row>
    <row r="829" spans="2:25">
      <c r="B829" s="421"/>
      <c r="C829" s="421"/>
      <c r="D829" s="421"/>
      <c r="E829" s="421"/>
      <c r="F829" s="421"/>
      <c r="G829" s="421"/>
      <c r="H829" s="421"/>
      <c r="I829" s="421"/>
      <c r="J829" s="422"/>
      <c r="K829" s="422"/>
      <c r="L829" s="422"/>
      <c r="M829" s="422"/>
      <c r="N829" s="422"/>
      <c r="O829" s="424"/>
      <c r="P829" s="424"/>
      <c r="Q829" s="424"/>
      <c r="R829" s="424"/>
      <c r="S829" s="424"/>
      <c r="T829" s="424"/>
      <c r="U829" s="424"/>
      <c r="V829" s="424"/>
      <c r="W829" s="425"/>
      <c r="X829" s="425"/>
      <c r="Y829" s="425"/>
    </row>
    <row r="830" spans="2:25">
      <c r="B830" s="421"/>
      <c r="C830" s="421"/>
      <c r="D830" s="421"/>
      <c r="E830" s="421"/>
      <c r="F830" s="421"/>
      <c r="G830" s="421"/>
      <c r="H830" s="421"/>
      <c r="I830" s="421"/>
      <c r="J830" s="422"/>
      <c r="K830" s="422"/>
      <c r="L830" s="422"/>
      <c r="M830" s="422"/>
      <c r="N830" s="422"/>
      <c r="O830" s="424"/>
      <c r="P830" s="424"/>
      <c r="Q830" s="424"/>
      <c r="R830" s="424"/>
      <c r="S830" s="424"/>
      <c r="T830" s="424"/>
      <c r="U830" s="424"/>
      <c r="V830" s="424"/>
      <c r="W830" s="425"/>
      <c r="X830" s="425"/>
      <c r="Y830" s="425"/>
    </row>
    <row r="831" spans="2:25">
      <c r="B831" s="421"/>
      <c r="C831" s="421"/>
      <c r="D831" s="421"/>
      <c r="E831" s="421"/>
      <c r="F831" s="421"/>
      <c r="G831" s="421"/>
      <c r="H831" s="421"/>
      <c r="I831" s="421"/>
      <c r="J831" s="422"/>
      <c r="K831" s="422"/>
      <c r="L831" s="422"/>
      <c r="M831" s="422"/>
      <c r="N831" s="422"/>
      <c r="O831" s="424"/>
      <c r="P831" s="424"/>
      <c r="Q831" s="424"/>
      <c r="R831" s="424"/>
      <c r="S831" s="424"/>
      <c r="T831" s="424"/>
      <c r="U831" s="424"/>
      <c r="V831" s="424"/>
      <c r="W831" s="425"/>
      <c r="X831" s="425"/>
      <c r="Y831" s="425"/>
    </row>
    <row r="832" spans="2:25">
      <c r="B832" s="421"/>
      <c r="C832" s="421"/>
      <c r="D832" s="421"/>
      <c r="E832" s="421"/>
      <c r="F832" s="421"/>
      <c r="G832" s="421"/>
      <c r="H832" s="421"/>
      <c r="I832" s="421"/>
      <c r="J832" s="422"/>
      <c r="K832" s="422"/>
      <c r="L832" s="422"/>
      <c r="M832" s="422"/>
      <c r="N832" s="422"/>
      <c r="O832" s="424"/>
      <c r="P832" s="424"/>
      <c r="Q832" s="424"/>
      <c r="R832" s="424"/>
      <c r="S832" s="424"/>
      <c r="T832" s="424"/>
      <c r="U832" s="424"/>
      <c r="V832" s="424"/>
      <c r="W832" s="425"/>
      <c r="X832" s="425"/>
      <c r="Y832" s="425"/>
    </row>
    <row r="833" spans="2:25">
      <c r="B833" s="421"/>
      <c r="C833" s="421"/>
      <c r="D833" s="421"/>
      <c r="E833" s="421"/>
      <c r="F833" s="421"/>
      <c r="G833" s="421"/>
      <c r="H833" s="421"/>
      <c r="I833" s="421"/>
      <c r="J833" s="422"/>
      <c r="K833" s="422"/>
      <c r="L833" s="422"/>
      <c r="M833" s="422"/>
      <c r="N833" s="422"/>
      <c r="O833" s="424"/>
      <c r="P833" s="424"/>
      <c r="Q833" s="424"/>
      <c r="R833" s="424"/>
      <c r="S833" s="424"/>
      <c r="T833" s="424"/>
      <c r="U833" s="424"/>
      <c r="V833" s="424"/>
      <c r="W833" s="425"/>
      <c r="X833" s="425"/>
      <c r="Y833" s="425"/>
    </row>
    <row r="834" spans="2:25">
      <c r="B834" s="421"/>
      <c r="C834" s="421"/>
      <c r="D834" s="421"/>
      <c r="E834" s="421"/>
      <c r="F834" s="421"/>
      <c r="G834" s="421"/>
      <c r="H834" s="421"/>
      <c r="I834" s="421"/>
      <c r="J834" s="422"/>
      <c r="K834" s="422"/>
      <c r="L834" s="422"/>
      <c r="M834" s="422"/>
      <c r="N834" s="422"/>
      <c r="O834" s="424"/>
      <c r="P834" s="424"/>
      <c r="Q834" s="424"/>
      <c r="R834" s="424"/>
      <c r="S834" s="424"/>
      <c r="T834" s="424"/>
      <c r="U834" s="424"/>
      <c r="V834" s="424"/>
      <c r="W834" s="425"/>
      <c r="X834" s="425"/>
      <c r="Y834" s="425"/>
    </row>
    <row r="835" spans="2:25">
      <c r="B835" s="421"/>
      <c r="C835" s="421"/>
      <c r="D835" s="421"/>
      <c r="E835" s="421"/>
      <c r="F835" s="421"/>
      <c r="G835" s="421"/>
      <c r="H835" s="421"/>
      <c r="I835" s="421"/>
      <c r="J835" s="422"/>
      <c r="K835" s="422"/>
      <c r="L835" s="422"/>
      <c r="M835" s="422"/>
      <c r="N835" s="422"/>
      <c r="O835" s="424"/>
      <c r="P835" s="424"/>
      <c r="Q835" s="424"/>
      <c r="R835" s="424"/>
      <c r="S835" s="424"/>
      <c r="T835" s="424"/>
      <c r="U835" s="424"/>
      <c r="V835" s="424"/>
      <c r="W835" s="425"/>
      <c r="X835" s="425"/>
      <c r="Y835" s="425"/>
    </row>
    <row r="836" spans="2:25">
      <c r="B836" s="421"/>
      <c r="C836" s="421"/>
      <c r="D836" s="421"/>
      <c r="E836" s="421"/>
      <c r="F836" s="421"/>
      <c r="G836" s="421"/>
      <c r="H836" s="421"/>
      <c r="I836" s="421"/>
      <c r="J836" s="422"/>
      <c r="K836" s="422"/>
      <c r="L836" s="422"/>
      <c r="M836" s="422"/>
      <c r="N836" s="422"/>
      <c r="O836" s="424"/>
      <c r="P836" s="424"/>
      <c r="Q836" s="424"/>
      <c r="R836" s="424"/>
      <c r="S836" s="424"/>
      <c r="T836" s="424"/>
      <c r="U836" s="424"/>
      <c r="V836" s="424"/>
      <c r="W836" s="425"/>
      <c r="X836" s="425"/>
      <c r="Y836" s="425"/>
    </row>
    <row r="837" spans="2:25">
      <c r="B837" s="421"/>
      <c r="C837" s="421"/>
      <c r="D837" s="421"/>
      <c r="E837" s="421"/>
      <c r="F837" s="421"/>
      <c r="G837" s="421"/>
      <c r="H837" s="421"/>
      <c r="I837" s="421"/>
      <c r="J837" s="422"/>
      <c r="K837" s="422"/>
      <c r="L837" s="422"/>
      <c r="M837" s="422"/>
      <c r="N837" s="422"/>
      <c r="O837" s="424"/>
      <c r="P837" s="424"/>
      <c r="Q837" s="424"/>
      <c r="R837" s="424"/>
      <c r="S837" s="424"/>
      <c r="T837" s="424"/>
      <c r="U837" s="424"/>
      <c r="V837" s="424"/>
      <c r="W837" s="425"/>
      <c r="X837" s="425"/>
      <c r="Y837" s="425"/>
    </row>
    <row r="838" spans="2:25">
      <c r="B838" s="421"/>
      <c r="C838" s="421"/>
      <c r="D838" s="421"/>
      <c r="E838" s="421"/>
      <c r="F838" s="421"/>
      <c r="G838" s="421"/>
      <c r="H838" s="421"/>
      <c r="I838" s="421"/>
      <c r="J838" s="422"/>
      <c r="K838" s="422"/>
      <c r="L838" s="422"/>
      <c r="M838" s="422"/>
      <c r="N838" s="422"/>
      <c r="O838" s="424"/>
      <c r="P838" s="424"/>
      <c r="Q838" s="424"/>
      <c r="R838" s="424"/>
      <c r="S838" s="424"/>
      <c r="T838" s="424"/>
      <c r="U838" s="424"/>
      <c r="V838" s="424"/>
      <c r="W838" s="425"/>
      <c r="X838" s="425"/>
      <c r="Y838" s="425"/>
    </row>
    <row r="839" spans="2:25">
      <c r="B839" s="421"/>
      <c r="C839" s="421"/>
      <c r="D839" s="421"/>
      <c r="E839" s="421"/>
      <c r="F839" s="421"/>
      <c r="G839" s="421"/>
      <c r="H839" s="421"/>
      <c r="I839" s="421"/>
      <c r="J839" s="422"/>
      <c r="K839" s="422"/>
      <c r="L839" s="422"/>
      <c r="M839" s="422"/>
      <c r="N839" s="422"/>
      <c r="O839" s="424"/>
      <c r="P839" s="424"/>
      <c r="Q839" s="424"/>
      <c r="R839" s="424"/>
      <c r="S839" s="424"/>
      <c r="T839" s="424"/>
      <c r="U839" s="424"/>
      <c r="V839" s="424"/>
      <c r="W839" s="425"/>
      <c r="X839" s="425"/>
      <c r="Y839" s="425"/>
    </row>
    <row r="840" spans="2:25">
      <c r="B840" s="421"/>
      <c r="C840" s="421"/>
      <c r="D840" s="421"/>
      <c r="E840" s="421"/>
      <c r="F840" s="421"/>
      <c r="G840" s="421"/>
      <c r="H840" s="421"/>
      <c r="I840" s="421"/>
      <c r="J840" s="422"/>
      <c r="K840" s="422"/>
      <c r="L840" s="422"/>
      <c r="M840" s="422"/>
      <c r="N840" s="422"/>
      <c r="O840" s="424"/>
      <c r="P840" s="424"/>
      <c r="Q840" s="424"/>
      <c r="R840" s="424"/>
      <c r="S840" s="424"/>
      <c r="T840" s="424"/>
      <c r="U840" s="424"/>
      <c r="V840" s="424"/>
      <c r="W840" s="425"/>
      <c r="X840" s="425"/>
      <c r="Y840" s="425"/>
    </row>
    <row r="841" spans="2:25">
      <c r="B841" s="421"/>
      <c r="C841" s="421"/>
      <c r="D841" s="421"/>
      <c r="E841" s="421"/>
      <c r="F841" s="421"/>
      <c r="G841" s="421"/>
      <c r="H841" s="421"/>
      <c r="I841" s="421"/>
      <c r="J841" s="422"/>
      <c r="K841" s="422"/>
      <c r="L841" s="422"/>
      <c r="M841" s="422"/>
      <c r="N841" s="422"/>
      <c r="O841" s="424"/>
      <c r="P841" s="424"/>
      <c r="Q841" s="424"/>
      <c r="R841" s="424"/>
      <c r="S841" s="424"/>
      <c r="T841" s="424"/>
      <c r="U841" s="424"/>
      <c r="V841" s="424"/>
      <c r="W841" s="425"/>
      <c r="X841" s="425"/>
      <c r="Y841" s="425"/>
    </row>
    <row r="842" spans="2:25">
      <c r="B842" s="421"/>
      <c r="C842" s="421"/>
      <c r="D842" s="421"/>
      <c r="E842" s="421"/>
      <c r="F842" s="421"/>
      <c r="G842" s="421"/>
      <c r="H842" s="421"/>
      <c r="I842" s="421"/>
      <c r="J842" s="422"/>
      <c r="K842" s="422"/>
      <c r="L842" s="422"/>
      <c r="M842" s="422"/>
      <c r="N842" s="422"/>
      <c r="O842" s="424"/>
      <c r="P842" s="424"/>
      <c r="Q842" s="424"/>
      <c r="R842" s="424"/>
      <c r="S842" s="424"/>
      <c r="T842" s="424"/>
      <c r="U842" s="424"/>
      <c r="V842" s="424"/>
      <c r="W842" s="425"/>
      <c r="X842" s="425"/>
      <c r="Y842" s="425"/>
    </row>
    <row r="843" spans="2:25">
      <c r="B843" s="421"/>
      <c r="C843" s="421"/>
      <c r="D843" s="421"/>
      <c r="E843" s="421"/>
      <c r="F843" s="421"/>
      <c r="G843" s="421"/>
      <c r="H843" s="421"/>
      <c r="I843" s="421"/>
      <c r="J843" s="422"/>
      <c r="K843" s="422"/>
      <c r="L843" s="422"/>
      <c r="M843" s="422"/>
      <c r="N843" s="422"/>
      <c r="O843" s="424"/>
      <c r="P843" s="424"/>
      <c r="Q843" s="424"/>
      <c r="R843" s="424"/>
      <c r="S843" s="424"/>
      <c r="T843" s="424"/>
      <c r="U843" s="424"/>
      <c r="V843" s="424"/>
      <c r="W843" s="425"/>
      <c r="X843" s="425"/>
      <c r="Y843" s="425"/>
    </row>
    <row r="844" spans="2:25">
      <c r="B844" s="421"/>
      <c r="C844" s="421"/>
      <c r="D844" s="421"/>
      <c r="E844" s="421"/>
      <c r="F844" s="421"/>
      <c r="G844" s="421"/>
      <c r="H844" s="421"/>
      <c r="I844" s="421"/>
      <c r="J844" s="422"/>
      <c r="K844" s="422"/>
      <c r="L844" s="422"/>
      <c r="M844" s="422"/>
      <c r="N844" s="422"/>
      <c r="O844" s="424"/>
      <c r="P844" s="424"/>
      <c r="Q844" s="424"/>
      <c r="R844" s="424"/>
      <c r="S844" s="424"/>
      <c r="T844" s="424"/>
      <c r="U844" s="424"/>
      <c r="V844" s="424"/>
      <c r="W844" s="425"/>
      <c r="X844" s="425"/>
      <c r="Y844" s="425"/>
    </row>
    <row r="845" spans="2:25">
      <c r="B845" s="421"/>
      <c r="C845" s="421"/>
      <c r="D845" s="421"/>
      <c r="E845" s="421"/>
      <c r="F845" s="421"/>
      <c r="G845" s="421"/>
      <c r="H845" s="421"/>
      <c r="I845" s="421"/>
      <c r="J845" s="422"/>
      <c r="K845" s="422"/>
      <c r="L845" s="422"/>
      <c r="M845" s="422"/>
      <c r="N845" s="422"/>
      <c r="O845" s="424"/>
      <c r="P845" s="424"/>
      <c r="Q845" s="424"/>
      <c r="R845" s="424"/>
      <c r="S845" s="424"/>
      <c r="T845" s="424"/>
      <c r="U845" s="424"/>
      <c r="V845" s="424"/>
      <c r="W845" s="425"/>
      <c r="X845" s="425"/>
      <c r="Y845" s="425"/>
    </row>
    <row r="846" spans="2:25">
      <c r="B846" s="421"/>
      <c r="C846" s="421"/>
      <c r="D846" s="421"/>
      <c r="E846" s="421"/>
      <c r="F846" s="421"/>
      <c r="G846" s="421"/>
      <c r="H846" s="421"/>
      <c r="I846" s="421"/>
      <c r="J846" s="422"/>
      <c r="K846" s="422"/>
      <c r="L846" s="422"/>
      <c r="M846" s="422"/>
      <c r="N846" s="422"/>
      <c r="O846" s="424"/>
      <c r="P846" s="424"/>
      <c r="Q846" s="424"/>
      <c r="R846" s="424"/>
      <c r="S846" s="424"/>
      <c r="T846" s="424"/>
      <c r="U846" s="424"/>
      <c r="V846" s="424"/>
      <c r="W846" s="425"/>
      <c r="X846" s="425"/>
      <c r="Y846" s="425"/>
    </row>
    <row r="847" spans="2:25">
      <c r="B847" s="421"/>
      <c r="C847" s="421"/>
      <c r="D847" s="421"/>
      <c r="E847" s="421"/>
      <c r="F847" s="421"/>
      <c r="G847" s="421"/>
      <c r="H847" s="421"/>
      <c r="I847" s="421"/>
      <c r="J847" s="422"/>
      <c r="K847" s="422"/>
      <c r="L847" s="422"/>
      <c r="M847" s="422"/>
      <c r="N847" s="422"/>
      <c r="O847" s="424"/>
      <c r="P847" s="424"/>
      <c r="Q847" s="424"/>
      <c r="R847" s="424"/>
      <c r="S847" s="424"/>
      <c r="T847" s="424"/>
      <c r="U847" s="424"/>
      <c r="V847" s="424"/>
      <c r="W847" s="425"/>
      <c r="X847" s="425"/>
      <c r="Y847" s="425"/>
    </row>
    <row r="848" spans="2:25">
      <c r="B848" s="421"/>
      <c r="C848" s="421"/>
      <c r="D848" s="421"/>
      <c r="E848" s="421"/>
      <c r="F848" s="421"/>
      <c r="G848" s="421"/>
      <c r="H848" s="421"/>
      <c r="I848" s="421"/>
      <c r="J848" s="422"/>
      <c r="K848" s="422"/>
      <c r="L848" s="422"/>
      <c r="M848" s="422"/>
      <c r="N848" s="422"/>
      <c r="O848" s="424"/>
      <c r="P848" s="424"/>
      <c r="Q848" s="424"/>
      <c r="R848" s="424"/>
      <c r="S848" s="424"/>
      <c r="T848" s="424"/>
      <c r="U848" s="424"/>
      <c r="V848" s="424"/>
      <c r="W848" s="425"/>
      <c r="X848" s="425"/>
      <c r="Y848" s="425"/>
    </row>
    <row r="849" spans="2:25">
      <c r="B849" s="421"/>
      <c r="C849" s="421"/>
      <c r="D849" s="421"/>
      <c r="E849" s="421"/>
      <c r="F849" s="421"/>
      <c r="G849" s="421"/>
      <c r="H849" s="421"/>
      <c r="I849" s="421"/>
      <c r="J849" s="422"/>
      <c r="K849" s="422"/>
      <c r="L849" s="422"/>
      <c r="M849" s="422"/>
      <c r="N849" s="422"/>
      <c r="O849" s="424"/>
      <c r="P849" s="424"/>
      <c r="Q849" s="424"/>
      <c r="R849" s="424"/>
      <c r="S849" s="424"/>
      <c r="T849" s="424"/>
      <c r="U849" s="424"/>
      <c r="V849" s="424"/>
      <c r="W849" s="425"/>
      <c r="X849" s="425"/>
      <c r="Y849" s="425"/>
    </row>
    <row r="850" spans="2:25">
      <c r="B850" s="421"/>
      <c r="C850" s="421"/>
      <c r="D850" s="421"/>
      <c r="E850" s="421"/>
      <c r="F850" s="421"/>
      <c r="G850" s="421"/>
      <c r="H850" s="421"/>
      <c r="I850" s="421"/>
      <c r="J850" s="422"/>
      <c r="K850" s="422"/>
      <c r="L850" s="422"/>
      <c r="M850" s="422"/>
      <c r="N850" s="422"/>
      <c r="O850" s="424"/>
      <c r="P850" s="424"/>
      <c r="Q850" s="424"/>
      <c r="R850" s="424"/>
      <c r="S850" s="424"/>
      <c r="T850" s="424"/>
      <c r="U850" s="424"/>
      <c r="V850" s="424"/>
      <c r="W850" s="425"/>
      <c r="X850" s="425"/>
      <c r="Y850" s="425"/>
    </row>
    <row r="851" spans="2:25">
      <c r="B851" s="421"/>
      <c r="C851" s="421"/>
      <c r="D851" s="421"/>
      <c r="E851" s="421"/>
      <c r="F851" s="421"/>
      <c r="G851" s="421"/>
      <c r="H851" s="421"/>
      <c r="I851" s="421"/>
      <c r="J851" s="422"/>
      <c r="K851" s="422"/>
      <c r="L851" s="422"/>
      <c r="M851" s="422"/>
      <c r="N851" s="422"/>
      <c r="O851" s="424"/>
      <c r="P851" s="424"/>
      <c r="Q851" s="424"/>
      <c r="R851" s="424"/>
      <c r="S851" s="424"/>
      <c r="T851" s="424"/>
      <c r="U851" s="424"/>
      <c r="V851" s="424"/>
      <c r="W851" s="425"/>
      <c r="X851" s="425"/>
      <c r="Y851" s="425"/>
    </row>
    <row r="852" spans="2:25">
      <c r="B852" s="421"/>
      <c r="C852" s="421"/>
      <c r="D852" s="421"/>
      <c r="E852" s="421"/>
      <c r="F852" s="421"/>
      <c r="G852" s="421"/>
      <c r="H852" s="421"/>
      <c r="I852" s="421"/>
      <c r="J852" s="422"/>
      <c r="K852" s="422"/>
      <c r="L852" s="422"/>
      <c r="M852" s="422"/>
      <c r="N852" s="422"/>
      <c r="O852" s="424"/>
      <c r="P852" s="424"/>
      <c r="Q852" s="424"/>
      <c r="R852" s="424"/>
      <c r="S852" s="424"/>
      <c r="T852" s="424"/>
      <c r="U852" s="424"/>
      <c r="V852" s="424"/>
      <c r="W852" s="425"/>
      <c r="X852" s="425"/>
      <c r="Y852" s="425"/>
    </row>
    <row r="853" spans="2:25">
      <c r="B853" s="421"/>
      <c r="C853" s="421"/>
      <c r="D853" s="421"/>
      <c r="E853" s="421"/>
      <c r="F853" s="421"/>
      <c r="G853" s="421"/>
      <c r="H853" s="421"/>
      <c r="I853" s="421"/>
      <c r="J853" s="422"/>
      <c r="K853" s="422"/>
      <c r="L853" s="422"/>
      <c r="M853" s="422"/>
      <c r="N853" s="422"/>
      <c r="O853" s="424"/>
      <c r="P853" s="424"/>
      <c r="Q853" s="424"/>
      <c r="R853" s="424"/>
      <c r="S853" s="424"/>
      <c r="T853" s="424"/>
      <c r="U853" s="424"/>
      <c r="V853" s="424"/>
      <c r="W853" s="425"/>
      <c r="X853" s="425"/>
      <c r="Y853" s="425"/>
    </row>
    <row r="854" spans="2:25">
      <c r="B854" s="421"/>
      <c r="C854" s="421"/>
      <c r="D854" s="421"/>
      <c r="E854" s="421"/>
      <c r="F854" s="421"/>
      <c r="G854" s="421"/>
      <c r="H854" s="421"/>
      <c r="I854" s="421"/>
      <c r="J854" s="422"/>
      <c r="K854" s="422"/>
      <c r="L854" s="422"/>
      <c r="M854" s="422"/>
      <c r="N854" s="422"/>
      <c r="O854" s="424"/>
      <c r="P854" s="424"/>
      <c r="Q854" s="424"/>
      <c r="R854" s="424"/>
      <c r="S854" s="424"/>
      <c r="T854" s="424"/>
      <c r="U854" s="424"/>
      <c r="V854" s="424"/>
      <c r="W854" s="425"/>
      <c r="X854" s="425"/>
      <c r="Y854" s="425"/>
    </row>
    <row r="855" spans="2:25">
      <c r="B855" s="421"/>
      <c r="C855" s="421"/>
      <c r="D855" s="421"/>
      <c r="E855" s="421"/>
      <c r="F855" s="421"/>
      <c r="G855" s="421"/>
      <c r="H855" s="421"/>
      <c r="I855" s="421"/>
      <c r="J855" s="422"/>
      <c r="K855" s="422"/>
      <c r="L855" s="422"/>
      <c r="M855" s="422"/>
      <c r="N855" s="422"/>
      <c r="O855" s="424"/>
      <c r="P855" s="424"/>
      <c r="Q855" s="424"/>
      <c r="R855" s="424"/>
      <c r="S855" s="424"/>
      <c r="T855" s="424"/>
      <c r="U855" s="424"/>
      <c r="V855" s="424"/>
      <c r="W855" s="425"/>
      <c r="X855" s="425"/>
      <c r="Y855" s="425"/>
    </row>
    <row r="856" spans="2:25">
      <c r="B856" s="421"/>
      <c r="C856" s="421"/>
      <c r="D856" s="421"/>
      <c r="E856" s="421"/>
      <c r="F856" s="421"/>
      <c r="G856" s="421"/>
      <c r="H856" s="421"/>
      <c r="I856" s="421"/>
      <c r="J856" s="422"/>
      <c r="K856" s="422"/>
      <c r="L856" s="422"/>
      <c r="M856" s="422"/>
      <c r="N856" s="422"/>
      <c r="O856" s="424"/>
      <c r="P856" s="424"/>
      <c r="Q856" s="424"/>
      <c r="R856" s="424"/>
      <c r="S856" s="424"/>
      <c r="T856" s="424"/>
      <c r="U856" s="424"/>
      <c r="V856" s="424"/>
      <c r="W856" s="425"/>
      <c r="X856" s="425"/>
      <c r="Y856" s="425"/>
    </row>
    <row r="857" spans="2:25">
      <c r="B857" s="421"/>
      <c r="C857" s="421"/>
      <c r="D857" s="421"/>
      <c r="E857" s="421"/>
      <c r="F857" s="421"/>
      <c r="G857" s="421"/>
      <c r="H857" s="421"/>
      <c r="I857" s="421"/>
      <c r="J857" s="422"/>
      <c r="K857" s="422"/>
      <c r="L857" s="422"/>
      <c r="M857" s="422"/>
      <c r="N857" s="422"/>
      <c r="O857" s="424"/>
      <c r="P857" s="424"/>
      <c r="Q857" s="424"/>
      <c r="R857" s="424"/>
      <c r="S857" s="424"/>
      <c r="T857" s="424"/>
      <c r="U857" s="424"/>
      <c r="V857" s="424"/>
      <c r="W857" s="425"/>
      <c r="X857" s="425"/>
      <c r="Y857" s="425"/>
    </row>
    <row r="858" spans="2:25">
      <c r="B858" s="421"/>
      <c r="C858" s="421"/>
      <c r="D858" s="421"/>
      <c r="E858" s="421"/>
      <c r="F858" s="421"/>
      <c r="G858" s="421"/>
      <c r="H858" s="421"/>
      <c r="I858" s="421"/>
      <c r="J858" s="422"/>
      <c r="K858" s="422"/>
      <c r="L858" s="422"/>
      <c r="M858" s="422"/>
      <c r="N858" s="422"/>
      <c r="O858" s="424"/>
      <c r="P858" s="424"/>
      <c r="Q858" s="424"/>
      <c r="R858" s="424"/>
      <c r="S858" s="424"/>
      <c r="T858" s="424"/>
      <c r="U858" s="424"/>
      <c r="V858" s="424"/>
      <c r="W858" s="425"/>
      <c r="X858" s="425"/>
      <c r="Y858" s="425"/>
    </row>
    <row r="859" spans="2:25">
      <c r="B859" s="421"/>
      <c r="C859" s="421"/>
      <c r="D859" s="421"/>
      <c r="E859" s="421"/>
      <c r="F859" s="421"/>
      <c r="G859" s="421"/>
      <c r="H859" s="421"/>
      <c r="I859" s="421"/>
      <c r="J859" s="422"/>
      <c r="K859" s="422"/>
      <c r="L859" s="422"/>
      <c r="M859" s="422"/>
      <c r="N859" s="422"/>
      <c r="O859" s="424"/>
      <c r="P859" s="424"/>
      <c r="Q859" s="424"/>
      <c r="R859" s="424"/>
      <c r="S859" s="424"/>
      <c r="T859" s="424"/>
      <c r="U859" s="424"/>
      <c r="V859" s="424"/>
      <c r="W859" s="425"/>
      <c r="X859" s="425"/>
      <c r="Y859" s="425"/>
    </row>
    <row r="860" spans="2:25">
      <c r="B860" s="421"/>
      <c r="C860" s="421"/>
      <c r="D860" s="421"/>
      <c r="E860" s="421"/>
      <c r="F860" s="421"/>
      <c r="G860" s="421"/>
      <c r="H860" s="421"/>
      <c r="I860" s="421"/>
      <c r="J860" s="422"/>
      <c r="K860" s="422"/>
      <c r="L860" s="422"/>
      <c r="M860" s="422"/>
      <c r="N860" s="422"/>
      <c r="O860" s="424"/>
      <c r="P860" s="424"/>
      <c r="Q860" s="424"/>
      <c r="R860" s="424"/>
      <c r="S860" s="424"/>
      <c r="T860" s="424"/>
      <c r="U860" s="424"/>
      <c r="V860" s="424"/>
      <c r="W860" s="425"/>
      <c r="X860" s="425"/>
      <c r="Y860" s="425"/>
    </row>
    <row r="861" spans="2:25">
      <c r="B861" s="421"/>
      <c r="C861" s="421"/>
      <c r="D861" s="421"/>
      <c r="E861" s="421"/>
      <c r="F861" s="421"/>
      <c r="G861" s="421"/>
      <c r="H861" s="421"/>
      <c r="I861" s="421"/>
      <c r="J861" s="422"/>
      <c r="K861" s="422"/>
      <c r="L861" s="422"/>
      <c r="M861" s="422"/>
      <c r="N861" s="422"/>
      <c r="O861" s="424"/>
      <c r="P861" s="424"/>
      <c r="Q861" s="424"/>
      <c r="R861" s="424"/>
      <c r="S861" s="424"/>
      <c r="T861" s="424"/>
      <c r="U861" s="424"/>
      <c r="V861" s="424"/>
      <c r="W861" s="425"/>
      <c r="X861" s="425"/>
      <c r="Y861" s="425"/>
    </row>
    <row r="862" spans="2:25">
      <c r="B862" s="421"/>
      <c r="C862" s="421"/>
      <c r="D862" s="421"/>
      <c r="E862" s="421"/>
      <c r="F862" s="421"/>
      <c r="G862" s="421"/>
      <c r="H862" s="421"/>
      <c r="I862" s="421"/>
      <c r="J862" s="422"/>
      <c r="K862" s="422"/>
      <c r="L862" s="422"/>
      <c r="M862" s="422"/>
      <c r="N862" s="422"/>
      <c r="O862" s="424"/>
      <c r="P862" s="424"/>
      <c r="Q862" s="424"/>
      <c r="R862" s="424"/>
      <c r="S862" s="424"/>
      <c r="T862" s="424"/>
      <c r="U862" s="424"/>
      <c r="V862" s="424"/>
      <c r="W862" s="425"/>
      <c r="X862" s="425"/>
      <c r="Y862" s="425"/>
    </row>
    <row r="863" spans="2:25">
      <c r="B863" s="421"/>
      <c r="C863" s="421"/>
      <c r="D863" s="421"/>
      <c r="E863" s="421"/>
      <c r="F863" s="421"/>
      <c r="G863" s="421"/>
      <c r="H863" s="421"/>
      <c r="I863" s="421"/>
      <c r="J863" s="422"/>
      <c r="K863" s="422"/>
      <c r="L863" s="422"/>
      <c r="M863" s="422"/>
      <c r="N863" s="422"/>
      <c r="O863" s="424"/>
      <c r="P863" s="424"/>
      <c r="Q863" s="424"/>
      <c r="R863" s="424"/>
      <c r="S863" s="424"/>
      <c r="T863" s="424"/>
      <c r="U863" s="424"/>
      <c r="V863" s="424"/>
      <c r="W863" s="425"/>
      <c r="X863" s="425"/>
      <c r="Y863" s="425"/>
    </row>
    <row r="864" spans="2:25">
      <c r="B864" s="421"/>
      <c r="C864" s="421"/>
      <c r="D864" s="421"/>
      <c r="E864" s="421"/>
      <c r="F864" s="421"/>
      <c r="G864" s="421"/>
      <c r="H864" s="421"/>
      <c r="I864" s="421"/>
      <c r="J864" s="422"/>
      <c r="K864" s="422"/>
      <c r="L864" s="422"/>
      <c r="M864" s="422"/>
      <c r="N864" s="422"/>
      <c r="O864" s="424"/>
      <c r="P864" s="424"/>
      <c r="Q864" s="424"/>
      <c r="R864" s="424"/>
      <c r="S864" s="424"/>
      <c r="T864" s="424"/>
      <c r="U864" s="424"/>
      <c r="V864" s="424"/>
      <c r="W864" s="425"/>
      <c r="X864" s="425"/>
      <c r="Y864" s="425"/>
    </row>
    <row r="865" spans="2:25">
      <c r="B865" s="421"/>
      <c r="C865" s="421"/>
      <c r="D865" s="421"/>
      <c r="E865" s="421"/>
      <c r="F865" s="421"/>
      <c r="G865" s="421"/>
      <c r="H865" s="421"/>
      <c r="I865" s="421"/>
      <c r="J865" s="422"/>
      <c r="K865" s="422"/>
      <c r="L865" s="422"/>
      <c r="M865" s="422"/>
      <c r="N865" s="422"/>
      <c r="O865" s="424"/>
      <c r="P865" s="424"/>
      <c r="Q865" s="424"/>
      <c r="R865" s="424"/>
      <c r="S865" s="424"/>
      <c r="T865" s="424"/>
      <c r="U865" s="424"/>
      <c r="V865" s="424"/>
      <c r="W865" s="425"/>
      <c r="X865" s="425"/>
      <c r="Y865" s="425"/>
    </row>
    <row r="866" spans="2:25">
      <c r="B866" s="421"/>
      <c r="C866" s="421"/>
      <c r="D866" s="421"/>
      <c r="E866" s="421"/>
      <c r="F866" s="421"/>
      <c r="G866" s="421"/>
      <c r="H866" s="421"/>
      <c r="I866" s="421"/>
      <c r="J866" s="422"/>
      <c r="K866" s="422"/>
      <c r="L866" s="422"/>
      <c r="M866" s="422"/>
      <c r="N866" s="422"/>
      <c r="O866" s="424"/>
      <c r="P866" s="424"/>
      <c r="Q866" s="424"/>
      <c r="R866" s="424"/>
      <c r="S866" s="424"/>
      <c r="T866" s="424"/>
      <c r="U866" s="424"/>
      <c r="V866" s="424"/>
      <c r="W866" s="425"/>
      <c r="X866" s="425"/>
      <c r="Y866" s="425"/>
    </row>
    <row r="867" spans="2:25">
      <c r="B867" s="421"/>
      <c r="C867" s="421"/>
      <c r="D867" s="421"/>
      <c r="E867" s="421"/>
      <c r="F867" s="421"/>
      <c r="G867" s="421"/>
      <c r="H867" s="421"/>
      <c r="I867" s="421"/>
      <c r="J867" s="422"/>
      <c r="K867" s="422"/>
      <c r="L867" s="422"/>
      <c r="M867" s="422"/>
      <c r="N867" s="422"/>
      <c r="O867" s="424"/>
      <c r="P867" s="424"/>
      <c r="Q867" s="424"/>
      <c r="R867" s="424"/>
      <c r="S867" s="424"/>
      <c r="T867" s="424"/>
      <c r="U867" s="424"/>
      <c r="V867" s="424"/>
      <c r="W867" s="425"/>
      <c r="X867" s="425"/>
      <c r="Y867" s="425"/>
    </row>
    <row r="868" spans="2:25">
      <c r="B868" s="421"/>
      <c r="C868" s="421"/>
      <c r="D868" s="421"/>
      <c r="E868" s="421"/>
      <c r="F868" s="421"/>
      <c r="G868" s="421"/>
      <c r="H868" s="421"/>
      <c r="I868" s="421"/>
      <c r="J868" s="422"/>
      <c r="K868" s="422"/>
      <c r="L868" s="422"/>
      <c r="M868" s="422"/>
      <c r="N868" s="422"/>
      <c r="O868" s="424"/>
      <c r="P868" s="424"/>
      <c r="Q868" s="424"/>
      <c r="R868" s="424"/>
      <c r="S868" s="424"/>
      <c r="T868" s="424"/>
      <c r="U868" s="424"/>
      <c r="V868" s="424"/>
      <c r="W868" s="425"/>
      <c r="X868" s="425"/>
      <c r="Y868" s="425"/>
    </row>
    <row r="869" spans="2:25">
      <c r="B869" s="421"/>
      <c r="C869" s="421"/>
      <c r="D869" s="421"/>
      <c r="E869" s="421"/>
      <c r="F869" s="421"/>
      <c r="G869" s="421"/>
      <c r="H869" s="421"/>
      <c r="I869" s="421"/>
      <c r="J869" s="422"/>
      <c r="K869" s="422"/>
      <c r="L869" s="422"/>
      <c r="M869" s="422"/>
      <c r="N869" s="422"/>
      <c r="O869" s="424"/>
      <c r="P869" s="424"/>
      <c r="Q869" s="424"/>
      <c r="R869" s="424"/>
      <c r="S869" s="424"/>
      <c r="T869" s="424"/>
      <c r="U869" s="424"/>
      <c r="V869" s="424"/>
      <c r="W869" s="425"/>
      <c r="X869" s="425"/>
      <c r="Y869" s="425"/>
    </row>
    <row r="870" spans="2:25">
      <c r="B870" s="421"/>
      <c r="C870" s="421"/>
      <c r="D870" s="421"/>
      <c r="E870" s="421"/>
      <c r="F870" s="421"/>
      <c r="G870" s="421"/>
      <c r="H870" s="421"/>
      <c r="I870" s="421"/>
      <c r="J870" s="422"/>
      <c r="K870" s="422"/>
      <c r="L870" s="422"/>
      <c r="M870" s="422"/>
      <c r="N870" s="422"/>
      <c r="O870" s="424"/>
      <c r="P870" s="424"/>
      <c r="Q870" s="424"/>
      <c r="R870" s="424"/>
      <c r="S870" s="424"/>
      <c r="T870" s="424"/>
      <c r="U870" s="424"/>
      <c r="V870" s="424"/>
      <c r="W870" s="425"/>
      <c r="X870" s="425"/>
      <c r="Y870" s="425"/>
    </row>
    <row r="871" spans="2:25">
      <c r="B871" s="421"/>
      <c r="C871" s="421"/>
      <c r="D871" s="421"/>
      <c r="E871" s="421"/>
      <c r="F871" s="421"/>
      <c r="G871" s="421"/>
      <c r="H871" s="421"/>
      <c r="I871" s="421"/>
      <c r="J871" s="422"/>
      <c r="K871" s="422"/>
      <c r="L871" s="422"/>
      <c r="M871" s="422"/>
      <c r="N871" s="422"/>
      <c r="O871" s="424"/>
      <c r="P871" s="424"/>
      <c r="Q871" s="424"/>
      <c r="R871" s="424"/>
      <c r="S871" s="424"/>
      <c r="T871" s="424"/>
      <c r="U871" s="424"/>
      <c r="V871" s="424"/>
      <c r="W871" s="425"/>
      <c r="X871" s="425"/>
      <c r="Y871" s="425"/>
    </row>
    <row r="872" spans="2:25">
      <c r="B872" s="421"/>
      <c r="C872" s="421"/>
      <c r="D872" s="421"/>
      <c r="E872" s="421"/>
      <c r="F872" s="421"/>
      <c r="G872" s="421"/>
      <c r="H872" s="421"/>
      <c r="I872" s="421"/>
      <c r="J872" s="422"/>
      <c r="K872" s="422"/>
      <c r="L872" s="422"/>
      <c r="M872" s="422"/>
      <c r="N872" s="422"/>
      <c r="O872" s="424"/>
      <c r="P872" s="424"/>
      <c r="Q872" s="424"/>
      <c r="R872" s="424"/>
      <c r="S872" s="424"/>
      <c r="T872" s="424"/>
      <c r="U872" s="424"/>
      <c r="V872" s="424"/>
      <c r="W872" s="425"/>
      <c r="X872" s="425"/>
      <c r="Y872" s="425"/>
    </row>
    <row r="873" spans="2:25">
      <c r="B873" s="421"/>
      <c r="C873" s="421"/>
      <c r="D873" s="421"/>
      <c r="E873" s="421"/>
      <c r="F873" s="421"/>
      <c r="G873" s="421"/>
      <c r="H873" s="421"/>
      <c r="I873" s="421"/>
      <c r="J873" s="422"/>
      <c r="K873" s="422"/>
      <c r="L873" s="422"/>
      <c r="M873" s="422"/>
      <c r="N873" s="422"/>
      <c r="O873" s="424"/>
      <c r="P873" s="424"/>
      <c r="Q873" s="424"/>
      <c r="R873" s="424"/>
      <c r="S873" s="424"/>
      <c r="T873" s="424"/>
      <c r="U873" s="424"/>
      <c r="V873" s="424"/>
      <c r="W873" s="425"/>
      <c r="X873" s="425"/>
      <c r="Y873" s="425"/>
    </row>
    <row r="874" spans="2:25">
      <c r="B874" s="421"/>
      <c r="C874" s="421"/>
      <c r="D874" s="421"/>
      <c r="E874" s="421"/>
      <c r="F874" s="421"/>
      <c r="G874" s="421"/>
      <c r="H874" s="421"/>
      <c r="I874" s="421"/>
      <c r="J874" s="422"/>
      <c r="K874" s="422"/>
      <c r="L874" s="422"/>
      <c r="M874" s="422"/>
      <c r="N874" s="422"/>
      <c r="O874" s="424"/>
      <c r="P874" s="424"/>
      <c r="Q874" s="424"/>
      <c r="R874" s="424"/>
      <c r="S874" s="424"/>
      <c r="T874" s="424"/>
      <c r="U874" s="424"/>
      <c r="V874" s="424"/>
      <c r="W874" s="425"/>
      <c r="X874" s="425"/>
      <c r="Y874" s="425"/>
    </row>
    <row r="875" spans="2:25">
      <c r="B875" s="421"/>
      <c r="C875" s="421"/>
      <c r="D875" s="421"/>
      <c r="E875" s="421"/>
      <c r="F875" s="421"/>
      <c r="G875" s="421"/>
      <c r="H875" s="421"/>
      <c r="I875" s="421"/>
      <c r="J875" s="422"/>
      <c r="K875" s="422"/>
      <c r="L875" s="422"/>
      <c r="M875" s="422"/>
      <c r="N875" s="422"/>
      <c r="O875" s="424"/>
      <c r="P875" s="424"/>
      <c r="Q875" s="424"/>
      <c r="R875" s="424"/>
      <c r="S875" s="424"/>
      <c r="T875" s="424"/>
      <c r="U875" s="424"/>
      <c r="V875" s="424"/>
      <c r="W875" s="425"/>
      <c r="X875" s="425"/>
      <c r="Y875" s="425"/>
    </row>
    <row r="876" spans="2:25">
      <c r="B876" s="421"/>
      <c r="C876" s="421"/>
      <c r="D876" s="421"/>
      <c r="E876" s="421"/>
      <c r="F876" s="421"/>
      <c r="G876" s="421"/>
      <c r="H876" s="421"/>
      <c r="I876" s="421"/>
      <c r="J876" s="422"/>
      <c r="K876" s="422"/>
      <c r="L876" s="422"/>
      <c r="M876" s="422"/>
      <c r="N876" s="422"/>
      <c r="O876" s="424"/>
      <c r="P876" s="424"/>
      <c r="Q876" s="424"/>
      <c r="R876" s="424"/>
      <c r="S876" s="424"/>
      <c r="T876" s="424"/>
      <c r="U876" s="424"/>
      <c r="V876" s="424"/>
      <c r="W876" s="425"/>
      <c r="X876" s="425"/>
      <c r="Y876" s="425"/>
    </row>
    <row r="877" spans="2:25">
      <c r="B877" s="421"/>
      <c r="C877" s="421"/>
      <c r="D877" s="421"/>
      <c r="E877" s="421"/>
      <c r="F877" s="421"/>
      <c r="G877" s="421"/>
      <c r="H877" s="421"/>
      <c r="I877" s="421"/>
      <c r="J877" s="422"/>
      <c r="K877" s="422"/>
      <c r="L877" s="422"/>
      <c r="M877" s="422"/>
      <c r="N877" s="422"/>
      <c r="O877" s="424"/>
      <c r="P877" s="424"/>
      <c r="Q877" s="424"/>
      <c r="R877" s="424"/>
      <c r="S877" s="424"/>
      <c r="T877" s="424"/>
      <c r="U877" s="424"/>
      <c r="V877" s="424"/>
      <c r="W877" s="425"/>
      <c r="X877" s="425"/>
      <c r="Y877" s="425"/>
    </row>
    <row r="878" spans="2:25">
      <c r="B878" s="421"/>
      <c r="C878" s="421"/>
      <c r="D878" s="421"/>
      <c r="E878" s="421"/>
      <c r="F878" s="421"/>
      <c r="G878" s="421"/>
      <c r="H878" s="421"/>
      <c r="I878" s="421"/>
      <c r="J878" s="422"/>
      <c r="K878" s="422"/>
      <c r="L878" s="422"/>
      <c r="M878" s="422"/>
      <c r="N878" s="422"/>
      <c r="O878" s="424"/>
      <c r="P878" s="424"/>
      <c r="Q878" s="424"/>
      <c r="R878" s="424"/>
      <c r="S878" s="424"/>
      <c r="T878" s="424"/>
      <c r="U878" s="424"/>
      <c r="V878" s="424"/>
      <c r="W878" s="425"/>
      <c r="X878" s="425"/>
      <c r="Y878" s="425"/>
    </row>
    <row r="879" spans="2:25">
      <c r="B879" s="421"/>
      <c r="C879" s="421"/>
      <c r="D879" s="421"/>
      <c r="E879" s="421"/>
      <c r="F879" s="421"/>
      <c r="G879" s="421"/>
      <c r="H879" s="421"/>
      <c r="I879" s="421"/>
      <c r="J879" s="422"/>
      <c r="K879" s="422"/>
      <c r="L879" s="422"/>
      <c r="M879" s="422"/>
      <c r="N879" s="422"/>
      <c r="O879" s="424"/>
      <c r="P879" s="424"/>
      <c r="Q879" s="424"/>
      <c r="R879" s="424"/>
      <c r="S879" s="424"/>
      <c r="T879" s="424"/>
      <c r="U879" s="424"/>
      <c r="V879" s="424"/>
      <c r="W879" s="425"/>
      <c r="X879" s="425"/>
      <c r="Y879" s="425"/>
    </row>
    <row r="880" spans="2:25">
      <c r="B880" s="421"/>
      <c r="C880" s="421"/>
      <c r="D880" s="421"/>
      <c r="E880" s="421"/>
      <c r="F880" s="421"/>
      <c r="G880" s="421"/>
      <c r="H880" s="421"/>
      <c r="I880" s="421"/>
      <c r="J880" s="422"/>
      <c r="K880" s="422"/>
      <c r="L880" s="422"/>
      <c r="M880" s="422"/>
      <c r="N880" s="422"/>
      <c r="O880" s="424"/>
      <c r="P880" s="424"/>
      <c r="Q880" s="424"/>
      <c r="R880" s="424"/>
      <c r="S880" s="424"/>
      <c r="T880" s="424"/>
      <c r="U880" s="424"/>
      <c r="V880" s="424"/>
      <c r="W880" s="425"/>
      <c r="X880" s="425"/>
      <c r="Y880" s="425"/>
    </row>
    <row r="881" spans="2:25">
      <c r="B881" s="421"/>
      <c r="C881" s="421"/>
      <c r="D881" s="421"/>
      <c r="E881" s="421"/>
      <c r="F881" s="421"/>
      <c r="G881" s="421"/>
      <c r="H881" s="421"/>
      <c r="I881" s="421"/>
      <c r="J881" s="422"/>
      <c r="K881" s="422"/>
      <c r="L881" s="422"/>
      <c r="M881" s="422"/>
      <c r="N881" s="422"/>
      <c r="O881" s="424"/>
      <c r="P881" s="424"/>
      <c r="Q881" s="424"/>
      <c r="R881" s="424"/>
      <c r="S881" s="424"/>
      <c r="T881" s="424"/>
      <c r="U881" s="424"/>
      <c r="V881" s="424"/>
      <c r="W881" s="425"/>
      <c r="X881" s="425"/>
      <c r="Y881" s="425"/>
    </row>
    <row r="882" spans="2:25">
      <c r="B882" s="421"/>
      <c r="C882" s="421"/>
      <c r="D882" s="421"/>
      <c r="E882" s="421"/>
      <c r="F882" s="421"/>
      <c r="G882" s="421"/>
      <c r="H882" s="421"/>
      <c r="I882" s="421"/>
      <c r="J882" s="422"/>
      <c r="K882" s="422"/>
      <c r="L882" s="422"/>
      <c r="M882" s="422"/>
      <c r="N882" s="422"/>
      <c r="O882" s="424"/>
      <c r="P882" s="424"/>
      <c r="Q882" s="424"/>
      <c r="R882" s="424"/>
      <c r="S882" s="424"/>
      <c r="T882" s="424"/>
      <c r="U882" s="424"/>
      <c r="V882" s="424"/>
      <c r="W882" s="425"/>
      <c r="X882" s="425"/>
      <c r="Y882" s="425"/>
    </row>
    <row r="883" spans="2:25">
      <c r="B883" s="421"/>
      <c r="C883" s="421"/>
      <c r="D883" s="421"/>
      <c r="E883" s="421"/>
      <c r="F883" s="421"/>
      <c r="G883" s="421"/>
      <c r="H883" s="421"/>
      <c r="I883" s="421"/>
      <c r="J883" s="422"/>
      <c r="K883" s="422"/>
      <c r="L883" s="422"/>
      <c r="M883" s="422"/>
      <c r="N883" s="422"/>
      <c r="O883" s="424"/>
      <c r="P883" s="424"/>
      <c r="Q883" s="424"/>
      <c r="R883" s="424"/>
      <c r="S883" s="424"/>
      <c r="T883" s="424"/>
      <c r="U883" s="424"/>
      <c r="V883" s="424"/>
      <c r="W883" s="425"/>
      <c r="X883" s="425"/>
      <c r="Y883" s="425"/>
    </row>
    <row r="884" spans="2:25">
      <c r="B884" s="421"/>
      <c r="C884" s="421"/>
      <c r="D884" s="421"/>
      <c r="E884" s="421"/>
      <c r="F884" s="421"/>
      <c r="G884" s="421"/>
      <c r="H884" s="421"/>
      <c r="I884" s="421"/>
      <c r="J884" s="422"/>
      <c r="K884" s="422"/>
      <c r="L884" s="422"/>
      <c r="M884" s="422"/>
      <c r="N884" s="422"/>
      <c r="O884" s="424"/>
      <c r="P884" s="424"/>
      <c r="Q884" s="424"/>
      <c r="R884" s="424"/>
      <c r="S884" s="424"/>
      <c r="T884" s="424"/>
      <c r="U884" s="424"/>
      <c r="V884" s="424"/>
      <c r="W884" s="425"/>
      <c r="X884" s="425"/>
      <c r="Y884" s="425"/>
    </row>
    <row r="885" spans="2:25">
      <c r="B885" s="421"/>
      <c r="C885" s="421"/>
      <c r="D885" s="421"/>
      <c r="E885" s="421"/>
      <c r="F885" s="421"/>
      <c r="G885" s="421"/>
      <c r="H885" s="421"/>
      <c r="I885" s="421"/>
      <c r="J885" s="422"/>
      <c r="K885" s="422"/>
      <c r="L885" s="422"/>
      <c r="M885" s="422"/>
      <c r="N885" s="422"/>
      <c r="O885" s="424"/>
      <c r="P885" s="424"/>
      <c r="Q885" s="424"/>
      <c r="R885" s="424"/>
      <c r="S885" s="424"/>
      <c r="T885" s="424"/>
      <c r="U885" s="424"/>
      <c r="V885" s="424"/>
      <c r="W885" s="425"/>
      <c r="X885" s="425"/>
      <c r="Y885" s="425"/>
    </row>
    <row r="886" spans="2:25">
      <c r="B886" s="421"/>
      <c r="C886" s="421"/>
      <c r="D886" s="421"/>
      <c r="E886" s="421"/>
      <c r="F886" s="421"/>
      <c r="G886" s="421"/>
      <c r="H886" s="421"/>
      <c r="I886" s="421"/>
      <c r="J886" s="422"/>
      <c r="K886" s="422"/>
      <c r="L886" s="422"/>
      <c r="M886" s="422"/>
      <c r="N886" s="422"/>
      <c r="O886" s="424"/>
      <c r="P886" s="424"/>
      <c r="Q886" s="424"/>
      <c r="R886" s="424"/>
      <c r="S886" s="424"/>
      <c r="T886" s="424"/>
      <c r="U886" s="424"/>
      <c r="V886" s="424"/>
      <c r="W886" s="425"/>
      <c r="X886" s="425"/>
      <c r="Y886" s="425"/>
    </row>
    <row r="887" spans="2:25">
      <c r="B887" s="421"/>
      <c r="C887" s="421"/>
      <c r="D887" s="421"/>
      <c r="E887" s="421"/>
      <c r="F887" s="421"/>
      <c r="G887" s="421"/>
      <c r="H887" s="421"/>
      <c r="I887" s="421"/>
      <c r="J887" s="422"/>
      <c r="K887" s="422"/>
      <c r="L887" s="422"/>
      <c r="M887" s="422"/>
      <c r="N887" s="422"/>
      <c r="O887" s="424"/>
      <c r="P887" s="424"/>
      <c r="Q887" s="424"/>
      <c r="R887" s="424"/>
      <c r="S887" s="424"/>
      <c r="T887" s="424"/>
      <c r="U887" s="424"/>
      <c r="V887" s="424"/>
      <c r="W887" s="425"/>
      <c r="X887" s="425"/>
      <c r="Y887" s="425"/>
    </row>
    <row r="888" spans="2:25">
      <c r="B888" s="421"/>
      <c r="C888" s="421"/>
      <c r="D888" s="421"/>
      <c r="E888" s="421"/>
      <c r="F888" s="421"/>
      <c r="G888" s="421"/>
      <c r="H888" s="421"/>
      <c r="I888" s="421"/>
      <c r="J888" s="422"/>
      <c r="K888" s="422"/>
      <c r="L888" s="422"/>
      <c r="M888" s="422"/>
      <c r="N888" s="422"/>
      <c r="O888" s="424"/>
      <c r="P888" s="424"/>
      <c r="Q888" s="424"/>
      <c r="R888" s="424"/>
      <c r="S888" s="424"/>
      <c r="T888" s="424"/>
      <c r="U888" s="424"/>
      <c r="V888" s="424"/>
      <c r="W888" s="425"/>
      <c r="X888" s="425"/>
      <c r="Y888" s="425"/>
    </row>
    <row r="889" spans="2:25">
      <c r="B889" s="421"/>
      <c r="C889" s="421"/>
      <c r="D889" s="421"/>
      <c r="E889" s="421"/>
      <c r="F889" s="421"/>
      <c r="G889" s="421"/>
      <c r="H889" s="421"/>
      <c r="I889" s="421"/>
      <c r="J889" s="422"/>
      <c r="K889" s="422"/>
      <c r="L889" s="422"/>
      <c r="M889" s="422"/>
      <c r="N889" s="422"/>
      <c r="O889" s="424"/>
      <c r="P889" s="424"/>
      <c r="Q889" s="424"/>
      <c r="R889" s="424"/>
      <c r="S889" s="424"/>
      <c r="T889" s="424"/>
      <c r="U889" s="424"/>
      <c r="V889" s="424"/>
      <c r="W889" s="425"/>
      <c r="X889" s="425"/>
      <c r="Y889" s="425"/>
    </row>
    <row r="890" spans="2:25">
      <c r="B890" s="421"/>
      <c r="C890" s="421"/>
      <c r="D890" s="421"/>
      <c r="E890" s="421"/>
      <c r="F890" s="421"/>
      <c r="G890" s="421"/>
      <c r="H890" s="421"/>
      <c r="I890" s="421"/>
      <c r="J890" s="422"/>
      <c r="K890" s="422"/>
      <c r="L890" s="422"/>
      <c r="M890" s="422"/>
      <c r="N890" s="422"/>
      <c r="O890" s="424"/>
      <c r="P890" s="424"/>
      <c r="Q890" s="424"/>
      <c r="R890" s="424"/>
      <c r="S890" s="424"/>
      <c r="T890" s="424"/>
      <c r="U890" s="424"/>
      <c r="V890" s="424"/>
      <c r="W890" s="425"/>
      <c r="X890" s="425"/>
      <c r="Y890" s="425"/>
    </row>
    <row r="891" spans="2:25">
      <c r="B891" s="421"/>
      <c r="C891" s="421"/>
      <c r="D891" s="421"/>
      <c r="E891" s="421"/>
      <c r="F891" s="421"/>
      <c r="G891" s="421"/>
      <c r="H891" s="421"/>
      <c r="I891" s="421"/>
      <c r="J891" s="422"/>
      <c r="K891" s="422"/>
      <c r="L891" s="422"/>
      <c r="M891" s="422"/>
      <c r="N891" s="422"/>
      <c r="O891" s="424"/>
      <c r="P891" s="424"/>
      <c r="Q891" s="424"/>
      <c r="R891" s="424"/>
      <c r="S891" s="424"/>
      <c r="T891" s="424"/>
      <c r="U891" s="424"/>
      <c r="V891" s="424"/>
      <c r="W891" s="425"/>
      <c r="X891" s="425"/>
      <c r="Y891" s="425"/>
    </row>
    <row r="892" spans="2:25">
      <c r="B892" s="421"/>
      <c r="C892" s="421"/>
      <c r="D892" s="421"/>
      <c r="E892" s="421"/>
      <c r="F892" s="421"/>
      <c r="G892" s="421"/>
      <c r="H892" s="421"/>
      <c r="I892" s="421"/>
      <c r="J892" s="422"/>
      <c r="K892" s="422"/>
      <c r="L892" s="422"/>
      <c r="M892" s="422"/>
      <c r="N892" s="422"/>
      <c r="O892" s="424"/>
      <c r="P892" s="424"/>
      <c r="Q892" s="424"/>
      <c r="R892" s="424"/>
      <c r="S892" s="424"/>
      <c r="T892" s="424"/>
      <c r="U892" s="424"/>
      <c r="V892" s="424"/>
      <c r="W892" s="425"/>
      <c r="X892" s="425"/>
      <c r="Y892" s="425"/>
    </row>
    <row r="893" spans="2:25">
      <c r="B893" s="421"/>
      <c r="C893" s="421"/>
      <c r="D893" s="421"/>
      <c r="E893" s="421"/>
      <c r="F893" s="421"/>
      <c r="G893" s="421"/>
      <c r="H893" s="421"/>
      <c r="I893" s="421"/>
      <c r="J893" s="422"/>
      <c r="K893" s="422"/>
      <c r="L893" s="422"/>
      <c r="M893" s="422"/>
      <c r="N893" s="422"/>
      <c r="O893" s="424"/>
      <c r="P893" s="424"/>
      <c r="Q893" s="424"/>
      <c r="R893" s="424"/>
      <c r="S893" s="424"/>
      <c r="T893" s="424"/>
      <c r="U893" s="424"/>
      <c r="V893" s="424"/>
      <c r="W893" s="425"/>
      <c r="X893" s="425"/>
      <c r="Y893" s="425"/>
    </row>
    <row r="894" spans="2:25">
      <c r="B894" s="421"/>
      <c r="C894" s="421"/>
      <c r="D894" s="421"/>
      <c r="E894" s="421"/>
      <c r="F894" s="421"/>
      <c r="G894" s="421"/>
      <c r="H894" s="421"/>
      <c r="I894" s="421"/>
      <c r="J894" s="422"/>
      <c r="K894" s="422"/>
      <c r="L894" s="422"/>
      <c r="M894" s="422"/>
      <c r="N894" s="422"/>
      <c r="O894" s="424"/>
      <c r="P894" s="424"/>
      <c r="Q894" s="424"/>
      <c r="R894" s="424"/>
      <c r="S894" s="424"/>
      <c r="T894" s="424"/>
      <c r="U894" s="424"/>
      <c r="V894" s="424"/>
      <c r="W894" s="425"/>
      <c r="X894" s="425"/>
      <c r="Y894" s="425"/>
    </row>
    <row r="895" spans="2:25">
      <c r="B895" s="421"/>
      <c r="C895" s="421"/>
      <c r="D895" s="421"/>
      <c r="E895" s="421"/>
      <c r="F895" s="421"/>
      <c r="G895" s="421"/>
      <c r="H895" s="421"/>
      <c r="I895" s="421"/>
      <c r="J895" s="422"/>
      <c r="K895" s="422"/>
      <c r="L895" s="422"/>
      <c r="M895" s="422"/>
      <c r="N895" s="422"/>
      <c r="O895" s="424"/>
      <c r="P895" s="424"/>
      <c r="Q895" s="424"/>
      <c r="R895" s="424"/>
      <c r="S895" s="424"/>
      <c r="T895" s="424"/>
      <c r="U895" s="424"/>
      <c r="V895" s="424"/>
      <c r="W895" s="425"/>
      <c r="X895" s="425"/>
      <c r="Y895" s="425"/>
    </row>
    <row r="896" spans="2:25">
      <c r="B896" s="421"/>
      <c r="C896" s="421"/>
      <c r="D896" s="421"/>
      <c r="E896" s="421"/>
      <c r="F896" s="421"/>
      <c r="G896" s="421"/>
      <c r="H896" s="421"/>
      <c r="I896" s="421"/>
      <c r="J896" s="422"/>
      <c r="K896" s="422"/>
      <c r="L896" s="422"/>
      <c r="M896" s="422"/>
      <c r="N896" s="422"/>
      <c r="O896" s="424"/>
      <c r="P896" s="424"/>
      <c r="Q896" s="424"/>
      <c r="R896" s="424"/>
      <c r="S896" s="424"/>
      <c r="T896" s="424"/>
      <c r="U896" s="424"/>
      <c r="V896" s="424"/>
      <c r="W896" s="425"/>
      <c r="X896" s="425"/>
      <c r="Y896" s="425"/>
    </row>
    <row r="897" spans="2:25">
      <c r="B897" s="421"/>
      <c r="C897" s="421"/>
      <c r="D897" s="421"/>
      <c r="E897" s="421"/>
      <c r="F897" s="421"/>
      <c r="G897" s="421"/>
      <c r="H897" s="421"/>
      <c r="I897" s="421"/>
      <c r="J897" s="422"/>
      <c r="K897" s="422"/>
      <c r="L897" s="422"/>
      <c r="M897" s="422"/>
      <c r="N897" s="422"/>
      <c r="O897" s="424"/>
      <c r="P897" s="424"/>
      <c r="Q897" s="424"/>
      <c r="R897" s="424"/>
      <c r="S897" s="424"/>
      <c r="T897" s="424"/>
      <c r="U897" s="424"/>
      <c r="V897" s="424"/>
      <c r="W897" s="425"/>
      <c r="X897" s="425"/>
      <c r="Y897" s="425"/>
    </row>
    <row r="898" spans="2:25">
      <c r="B898" s="421"/>
      <c r="C898" s="421"/>
      <c r="D898" s="421"/>
      <c r="E898" s="421"/>
      <c r="F898" s="421"/>
      <c r="G898" s="421"/>
      <c r="H898" s="421"/>
      <c r="I898" s="421"/>
      <c r="J898" s="422"/>
      <c r="K898" s="422"/>
      <c r="L898" s="422"/>
      <c r="M898" s="422"/>
      <c r="N898" s="422"/>
      <c r="O898" s="424"/>
      <c r="P898" s="424"/>
      <c r="Q898" s="424"/>
      <c r="R898" s="424"/>
      <c r="S898" s="424"/>
      <c r="T898" s="424"/>
      <c r="U898" s="424"/>
      <c r="V898" s="424"/>
      <c r="W898" s="425"/>
      <c r="X898" s="425"/>
      <c r="Y898" s="425"/>
    </row>
    <row r="899" spans="2:25">
      <c r="B899" s="421"/>
      <c r="C899" s="421"/>
      <c r="D899" s="421"/>
      <c r="E899" s="421"/>
      <c r="F899" s="421"/>
      <c r="G899" s="421"/>
      <c r="H899" s="421"/>
      <c r="I899" s="421"/>
      <c r="J899" s="422"/>
      <c r="K899" s="422"/>
      <c r="L899" s="422"/>
      <c r="M899" s="422"/>
      <c r="N899" s="422"/>
      <c r="O899" s="424"/>
      <c r="P899" s="424"/>
      <c r="Q899" s="424"/>
      <c r="R899" s="424"/>
      <c r="S899" s="424"/>
      <c r="T899" s="424"/>
      <c r="U899" s="424"/>
      <c r="V899" s="424"/>
      <c r="W899" s="425"/>
      <c r="X899" s="425"/>
      <c r="Y899" s="425"/>
    </row>
    <row r="900" spans="2:25">
      <c r="B900" s="421"/>
      <c r="C900" s="421"/>
      <c r="D900" s="421"/>
      <c r="E900" s="421"/>
      <c r="F900" s="421"/>
      <c r="G900" s="421"/>
      <c r="H900" s="421"/>
      <c r="I900" s="421"/>
      <c r="J900" s="422"/>
      <c r="K900" s="422"/>
      <c r="L900" s="422"/>
      <c r="M900" s="422"/>
      <c r="N900" s="422"/>
      <c r="O900" s="424"/>
      <c r="P900" s="424"/>
      <c r="Q900" s="424"/>
      <c r="R900" s="424"/>
      <c r="S900" s="424"/>
      <c r="T900" s="424"/>
      <c r="U900" s="424"/>
      <c r="V900" s="424"/>
      <c r="W900" s="425"/>
      <c r="X900" s="425"/>
      <c r="Y900" s="425"/>
    </row>
    <row r="901" spans="2:25">
      <c r="B901" s="421"/>
      <c r="C901" s="421"/>
      <c r="D901" s="421"/>
      <c r="E901" s="421"/>
      <c r="F901" s="421"/>
      <c r="G901" s="421"/>
      <c r="H901" s="421"/>
      <c r="I901" s="421"/>
      <c r="J901" s="422"/>
      <c r="K901" s="422"/>
      <c r="L901" s="422"/>
      <c r="M901" s="422"/>
      <c r="N901" s="422"/>
      <c r="O901" s="424"/>
      <c r="P901" s="424"/>
      <c r="Q901" s="424"/>
      <c r="R901" s="424"/>
      <c r="S901" s="424"/>
      <c r="T901" s="424"/>
      <c r="U901" s="424"/>
      <c r="V901" s="424"/>
      <c r="W901" s="425"/>
      <c r="X901" s="425"/>
      <c r="Y901" s="425"/>
    </row>
    <row r="902" spans="2:25">
      <c r="B902" s="421"/>
      <c r="C902" s="421"/>
      <c r="D902" s="421"/>
      <c r="E902" s="421"/>
      <c r="F902" s="421"/>
      <c r="G902" s="421"/>
      <c r="H902" s="421"/>
      <c r="I902" s="421"/>
      <c r="J902" s="422"/>
      <c r="K902" s="422"/>
      <c r="L902" s="422"/>
      <c r="M902" s="422"/>
      <c r="N902" s="422"/>
      <c r="O902" s="424"/>
      <c r="P902" s="424"/>
      <c r="Q902" s="424"/>
      <c r="R902" s="424"/>
      <c r="S902" s="424"/>
      <c r="T902" s="424"/>
      <c r="U902" s="424"/>
      <c r="V902" s="424"/>
      <c r="W902" s="425"/>
      <c r="X902" s="425"/>
      <c r="Y902" s="425"/>
    </row>
    <row r="903" spans="2:25">
      <c r="B903" s="421"/>
      <c r="C903" s="421"/>
      <c r="D903" s="421"/>
      <c r="E903" s="421"/>
      <c r="F903" s="421"/>
      <c r="G903" s="421"/>
      <c r="H903" s="421"/>
      <c r="I903" s="421"/>
      <c r="J903" s="422"/>
      <c r="K903" s="422"/>
      <c r="L903" s="422"/>
      <c r="M903" s="422"/>
      <c r="N903" s="422"/>
      <c r="O903" s="424"/>
      <c r="P903" s="424"/>
      <c r="Q903" s="424"/>
      <c r="R903" s="424"/>
      <c r="S903" s="424"/>
      <c r="T903" s="424"/>
      <c r="U903" s="424"/>
      <c r="V903" s="424"/>
      <c r="W903" s="425"/>
      <c r="X903" s="425"/>
      <c r="Y903" s="425"/>
    </row>
    <row r="904" spans="2:25">
      <c r="B904" s="421"/>
      <c r="C904" s="421"/>
      <c r="D904" s="421"/>
      <c r="E904" s="421"/>
      <c r="F904" s="421"/>
      <c r="G904" s="421"/>
      <c r="H904" s="421"/>
      <c r="I904" s="421"/>
      <c r="J904" s="422"/>
      <c r="K904" s="422"/>
      <c r="L904" s="422"/>
      <c r="M904" s="422"/>
      <c r="N904" s="422"/>
      <c r="O904" s="424"/>
      <c r="P904" s="424"/>
      <c r="Q904" s="424"/>
      <c r="R904" s="424"/>
      <c r="S904" s="424"/>
      <c r="T904" s="424"/>
      <c r="U904" s="424"/>
      <c r="V904" s="424"/>
      <c r="W904" s="425"/>
      <c r="X904" s="425"/>
      <c r="Y904" s="425"/>
    </row>
    <row r="905" spans="2:25">
      <c r="B905" s="421"/>
      <c r="C905" s="421"/>
      <c r="D905" s="421"/>
      <c r="E905" s="421"/>
      <c r="F905" s="421"/>
      <c r="G905" s="421"/>
      <c r="H905" s="421"/>
      <c r="I905" s="421"/>
      <c r="J905" s="422"/>
      <c r="K905" s="422"/>
      <c r="L905" s="422"/>
      <c r="M905" s="422"/>
      <c r="N905" s="422"/>
      <c r="O905" s="424"/>
      <c r="P905" s="424"/>
      <c r="Q905" s="424"/>
      <c r="R905" s="424"/>
      <c r="S905" s="424"/>
      <c r="T905" s="424"/>
      <c r="U905" s="424"/>
      <c r="V905" s="424"/>
      <c r="W905" s="425"/>
      <c r="X905" s="425"/>
      <c r="Y905" s="425"/>
    </row>
    <row r="906" spans="2:25">
      <c r="B906" s="421"/>
      <c r="C906" s="421"/>
      <c r="D906" s="421"/>
      <c r="E906" s="421"/>
      <c r="F906" s="421"/>
      <c r="G906" s="421"/>
      <c r="H906" s="421"/>
      <c r="I906" s="421"/>
      <c r="J906" s="422"/>
      <c r="K906" s="422"/>
      <c r="L906" s="422"/>
      <c r="M906" s="422"/>
      <c r="N906" s="422"/>
      <c r="O906" s="424"/>
      <c r="P906" s="424"/>
      <c r="Q906" s="424"/>
      <c r="R906" s="424"/>
      <c r="S906" s="424"/>
      <c r="T906" s="424"/>
      <c r="U906" s="424"/>
      <c r="V906" s="424"/>
      <c r="W906" s="425"/>
      <c r="X906" s="425"/>
      <c r="Y906" s="425"/>
    </row>
    <row r="907" spans="2:25">
      <c r="B907" s="421"/>
      <c r="C907" s="421"/>
      <c r="D907" s="421"/>
      <c r="E907" s="421"/>
      <c r="F907" s="421"/>
      <c r="G907" s="421"/>
      <c r="H907" s="421"/>
      <c r="I907" s="421"/>
      <c r="J907" s="422"/>
      <c r="K907" s="422"/>
      <c r="L907" s="422"/>
      <c r="M907" s="422"/>
      <c r="N907" s="422"/>
      <c r="O907" s="424"/>
      <c r="P907" s="424"/>
      <c r="Q907" s="424"/>
      <c r="R907" s="424"/>
      <c r="S907" s="424"/>
      <c r="T907" s="424"/>
      <c r="U907" s="424"/>
      <c r="V907" s="424"/>
      <c r="W907" s="425"/>
      <c r="X907" s="425"/>
      <c r="Y907" s="425"/>
    </row>
    <row r="908" spans="2:25">
      <c r="B908" s="421"/>
      <c r="C908" s="421"/>
      <c r="D908" s="421"/>
      <c r="E908" s="421"/>
      <c r="F908" s="421"/>
      <c r="G908" s="421"/>
      <c r="H908" s="421"/>
      <c r="I908" s="421"/>
      <c r="J908" s="422"/>
      <c r="K908" s="422"/>
      <c r="L908" s="422"/>
      <c r="M908" s="422"/>
      <c r="N908" s="422"/>
      <c r="O908" s="424"/>
      <c r="P908" s="424"/>
      <c r="Q908" s="424"/>
      <c r="R908" s="424"/>
      <c r="S908" s="424"/>
      <c r="T908" s="424"/>
      <c r="U908" s="424"/>
      <c r="V908" s="424"/>
      <c r="W908" s="425"/>
      <c r="X908" s="425"/>
      <c r="Y908" s="425"/>
    </row>
    <row r="909" spans="2:25">
      <c r="B909" s="421"/>
      <c r="C909" s="421"/>
      <c r="D909" s="421"/>
      <c r="E909" s="421"/>
      <c r="F909" s="421"/>
      <c r="G909" s="421"/>
      <c r="H909" s="421"/>
      <c r="I909" s="421"/>
      <c r="J909" s="422"/>
      <c r="K909" s="422"/>
      <c r="L909" s="422"/>
      <c r="M909" s="422"/>
      <c r="N909" s="422"/>
      <c r="O909" s="424"/>
      <c r="P909" s="424"/>
      <c r="Q909" s="424"/>
      <c r="R909" s="424"/>
      <c r="S909" s="424"/>
      <c r="T909" s="424"/>
      <c r="U909" s="424"/>
      <c r="V909" s="424"/>
      <c r="W909" s="425"/>
      <c r="X909" s="425"/>
      <c r="Y909" s="425"/>
    </row>
    <row r="910" spans="2:25">
      <c r="B910" s="421"/>
      <c r="C910" s="421"/>
      <c r="D910" s="421"/>
      <c r="E910" s="421"/>
      <c r="F910" s="421"/>
      <c r="G910" s="421"/>
      <c r="H910" s="421"/>
      <c r="I910" s="421"/>
      <c r="J910" s="422"/>
      <c r="K910" s="422"/>
      <c r="L910" s="422"/>
      <c r="M910" s="422"/>
      <c r="N910" s="422"/>
      <c r="O910" s="424"/>
      <c r="P910" s="424"/>
      <c r="Q910" s="424"/>
      <c r="R910" s="424"/>
      <c r="S910" s="424"/>
      <c r="T910" s="424"/>
      <c r="U910" s="424"/>
      <c r="V910" s="424"/>
      <c r="W910" s="425"/>
      <c r="X910" s="425"/>
      <c r="Y910" s="425"/>
    </row>
    <row r="911" spans="2:25">
      <c r="B911" s="421"/>
      <c r="C911" s="421"/>
      <c r="D911" s="421"/>
      <c r="E911" s="421"/>
      <c r="F911" s="421"/>
      <c r="G911" s="421"/>
      <c r="H911" s="421"/>
      <c r="I911" s="421"/>
      <c r="J911" s="422"/>
      <c r="K911" s="422"/>
      <c r="L911" s="422"/>
      <c r="M911" s="422"/>
      <c r="N911" s="422"/>
      <c r="O911" s="424"/>
      <c r="P911" s="424"/>
      <c r="Q911" s="424"/>
      <c r="R911" s="424"/>
      <c r="S911" s="424"/>
      <c r="T911" s="424"/>
      <c r="U911" s="424"/>
      <c r="V911" s="424"/>
      <c r="W911" s="425"/>
      <c r="X911" s="425"/>
      <c r="Y911" s="425"/>
    </row>
    <row r="912" spans="2:25">
      <c r="B912" s="421"/>
      <c r="C912" s="421"/>
      <c r="D912" s="421"/>
      <c r="E912" s="421"/>
      <c r="F912" s="421"/>
      <c r="G912" s="421"/>
      <c r="H912" s="421"/>
      <c r="I912" s="421"/>
      <c r="J912" s="422"/>
      <c r="K912" s="422"/>
      <c r="L912" s="422"/>
      <c r="M912" s="422"/>
      <c r="N912" s="422"/>
      <c r="O912" s="424"/>
      <c r="P912" s="424"/>
      <c r="Q912" s="424"/>
      <c r="R912" s="424"/>
      <c r="S912" s="424"/>
      <c r="T912" s="424"/>
      <c r="U912" s="424"/>
      <c r="V912" s="424"/>
      <c r="W912" s="425"/>
      <c r="X912" s="425"/>
      <c r="Y912" s="425"/>
    </row>
    <row r="913" spans="2:25">
      <c r="B913" s="421"/>
      <c r="C913" s="421"/>
      <c r="D913" s="421"/>
      <c r="E913" s="421"/>
      <c r="F913" s="421"/>
      <c r="G913" s="421"/>
      <c r="H913" s="421"/>
      <c r="I913" s="421"/>
      <c r="J913" s="422"/>
      <c r="K913" s="422"/>
      <c r="L913" s="422"/>
      <c r="M913" s="422"/>
      <c r="N913" s="422"/>
      <c r="O913" s="424"/>
      <c r="P913" s="424"/>
      <c r="Q913" s="424"/>
      <c r="R913" s="424"/>
      <c r="S913" s="424"/>
      <c r="T913" s="424"/>
      <c r="U913" s="424"/>
      <c r="V913" s="424"/>
      <c r="W913" s="425"/>
      <c r="X913" s="425"/>
      <c r="Y913" s="425"/>
    </row>
    <row r="914" spans="2:25">
      <c r="B914" s="421"/>
      <c r="C914" s="421"/>
      <c r="D914" s="421"/>
      <c r="E914" s="421"/>
      <c r="F914" s="421"/>
      <c r="G914" s="421"/>
      <c r="H914" s="421"/>
      <c r="I914" s="421"/>
      <c r="J914" s="422"/>
      <c r="K914" s="422"/>
      <c r="L914" s="422"/>
      <c r="M914" s="422"/>
      <c r="N914" s="422"/>
      <c r="O914" s="424"/>
      <c r="P914" s="424"/>
      <c r="Q914" s="424"/>
      <c r="R914" s="424"/>
      <c r="S914" s="424"/>
      <c r="T914" s="424"/>
      <c r="U914" s="424"/>
      <c r="V914" s="424"/>
      <c r="W914" s="425"/>
      <c r="X914" s="425"/>
      <c r="Y914" s="425"/>
    </row>
    <row r="915" spans="2:25">
      <c r="B915" s="421"/>
      <c r="C915" s="421"/>
      <c r="D915" s="421"/>
      <c r="E915" s="421"/>
      <c r="F915" s="421"/>
      <c r="G915" s="421"/>
      <c r="H915" s="421"/>
      <c r="I915" s="421"/>
      <c r="J915" s="422"/>
      <c r="K915" s="422"/>
      <c r="L915" s="422"/>
      <c r="M915" s="422"/>
      <c r="N915" s="422"/>
      <c r="O915" s="424"/>
      <c r="P915" s="424"/>
      <c r="Q915" s="424"/>
      <c r="R915" s="424"/>
      <c r="S915" s="424"/>
      <c r="T915" s="424"/>
      <c r="U915" s="424"/>
      <c r="V915" s="424"/>
      <c r="W915" s="425"/>
      <c r="X915" s="425"/>
      <c r="Y915" s="425"/>
    </row>
    <row r="916" spans="2:25">
      <c r="B916" s="421"/>
      <c r="C916" s="421"/>
      <c r="D916" s="421"/>
      <c r="E916" s="421"/>
      <c r="F916" s="421"/>
      <c r="G916" s="421"/>
      <c r="H916" s="421"/>
      <c r="I916" s="421"/>
      <c r="J916" s="422"/>
      <c r="K916" s="422"/>
      <c r="L916" s="422"/>
      <c r="M916" s="422"/>
      <c r="N916" s="422"/>
      <c r="O916" s="424"/>
      <c r="P916" s="424"/>
      <c r="Q916" s="424"/>
      <c r="R916" s="424"/>
      <c r="S916" s="424"/>
      <c r="T916" s="424"/>
      <c r="U916" s="424"/>
      <c r="V916" s="424"/>
      <c r="W916" s="425"/>
      <c r="X916" s="425"/>
      <c r="Y916" s="425"/>
    </row>
    <row r="917" spans="2:25">
      <c r="B917" s="421"/>
      <c r="C917" s="421"/>
      <c r="D917" s="421"/>
      <c r="E917" s="421"/>
      <c r="F917" s="421"/>
      <c r="G917" s="421"/>
      <c r="H917" s="421"/>
      <c r="I917" s="421"/>
      <c r="J917" s="422"/>
      <c r="K917" s="422"/>
      <c r="L917" s="422"/>
      <c r="M917" s="422"/>
      <c r="N917" s="422"/>
      <c r="O917" s="424"/>
      <c r="P917" s="424"/>
      <c r="Q917" s="424"/>
      <c r="R917" s="424"/>
      <c r="S917" s="424"/>
      <c r="T917" s="424"/>
      <c r="U917" s="424"/>
      <c r="V917" s="424"/>
      <c r="W917" s="425"/>
      <c r="X917" s="425"/>
      <c r="Y917" s="425"/>
    </row>
    <row r="918" spans="2:25">
      <c r="B918" s="421"/>
      <c r="C918" s="421"/>
      <c r="D918" s="421"/>
      <c r="E918" s="421"/>
      <c r="F918" s="421"/>
      <c r="G918" s="421"/>
      <c r="H918" s="421"/>
      <c r="I918" s="421"/>
      <c r="J918" s="422"/>
      <c r="K918" s="422"/>
      <c r="L918" s="422"/>
      <c r="M918" s="422"/>
      <c r="N918" s="422"/>
      <c r="O918" s="424"/>
      <c r="P918" s="424"/>
      <c r="Q918" s="424"/>
      <c r="R918" s="424"/>
      <c r="S918" s="424"/>
      <c r="T918" s="424"/>
      <c r="U918" s="424"/>
      <c r="V918" s="424"/>
      <c r="W918" s="425"/>
      <c r="X918" s="425"/>
      <c r="Y918" s="425"/>
    </row>
    <row r="919" spans="2:25">
      <c r="B919" s="421"/>
      <c r="C919" s="421"/>
      <c r="D919" s="421"/>
      <c r="E919" s="421"/>
      <c r="F919" s="421"/>
      <c r="G919" s="421"/>
      <c r="H919" s="421"/>
      <c r="I919" s="421"/>
      <c r="J919" s="422"/>
      <c r="K919" s="422"/>
      <c r="L919" s="422"/>
      <c r="M919" s="422"/>
      <c r="N919" s="422"/>
      <c r="O919" s="424"/>
      <c r="P919" s="424"/>
      <c r="Q919" s="424"/>
      <c r="R919" s="424"/>
      <c r="S919" s="424"/>
      <c r="T919" s="424"/>
      <c r="U919" s="424"/>
      <c r="V919" s="424"/>
      <c r="W919" s="425"/>
      <c r="X919" s="425"/>
      <c r="Y919" s="425"/>
    </row>
    <row r="920" spans="2:25">
      <c r="B920" s="421"/>
      <c r="C920" s="421"/>
      <c r="D920" s="421"/>
      <c r="E920" s="421"/>
      <c r="F920" s="421"/>
      <c r="G920" s="421"/>
      <c r="H920" s="421"/>
      <c r="I920" s="421"/>
      <c r="J920" s="422"/>
      <c r="K920" s="422"/>
      <c r="L920" s="422"/>
      <c r="M920" s="422"/>
      <c r="N920" s="422"/>
      <c r="O920" s="424"/>
      <c r="P920" s="424"/>
      <c r="Q920" s="424"/>
      <c r="R920" s="424"/>
      <c r="S920" s="424"/>
      <c r="T920" s="424"/>
      <c r="U920" s="424"/>
      <c r="V920" s="424"/>
      <c r="W920" s="425"/>
      <c r="X920" s="425"/>
      <c r="Y920" s="425"/>
    </row>
    <row r="921" spans="2:25">
      <c r="B921" s="421"/>
      <c r="C921" s="421"/>
      <c r="D921" s="421"/>
      <c r="E921" s="421"/>
      <c r="F921" s="421"/>
      <c r="G921" s="421"/>
      <c r="H921" s="421"/>
      <c r="I921" s="421"/>
      <c r="J921" s="422"/>
      <c r="K921" s="422"/>
      <c r="L921" s="422"/>
      <c r="M921" s="422"/>
      <c r="N921" s="422"/>
      <c r="O921" s="424"/>
      <c r="P921" s="424"/>
      <c r="Q921" s="424"/>
      <c r="R921" s="424"/>
      <c r="S921" s="424"/>
      <c r="T921" s="424"/>
      <c r="U921" s="424"/>
      <c r="V921" s="424"/>
      <c r="W921" s="425"/>
      <c r="X921" s="425"/>
      <c r="Y921" s="425"/>
    </row>
    <row r="922" spans="2:25">
      <c r="B922" s="421"/>
      <c r="C922" s="421"/>
      <c r="D922" s="421"/>
      <c r="E922" s="421"/>
      <c r="F922" s="421"/>
      <c r="G922" s="421"/>
      <c r="H922" s="421"/>
      <c r="I922" s="421"/>
      <c r="J922" s="422"/>
      <c r="K922" s="422"/>
      <c r="L922" s="422"/>
      <c r="M922" s="422"/>
      <c r="N922" s="422"/>
      <c r="O922" s="424"/>
      <c r="P922" s="424"/>
      <c r="Q922" s="424"/>
      <c r="R922" s="424"/>
      <c r="S922" s="424"/>
      <c r="T922" s="424"/>
      <c r="U922" s="424"/>
      <c r="V922" s="424"/>
      <c r="W922" s="425"/>
      <c r="X922" s="425"/>
      <c r="Y922" s="425"/>
    </row>
    <row r="923" spans="2:25">
      <c r="B923" s="421"/>
      <c r="C923" s="421"/>
      <c r="D923" s="421"/>
      <c r="E923" s="421"/>
      <c r="F923" s="421"/>
      <c r="G923" s="421"/>
      <c r="H923" s="421"/>
      <c r="I923" s="421"/>
      <c r="J923" s="422"/>
      <c r="K923" s="422"/>
      <c r="L923" s="422"/>
      <c r="M923" s="422"/>
      <c r="N923" s="422"/>
      <c r="O923" s="424"/>
      <c r="P923" s="424"/>
      <c r="Q923" s="424"/>
      <c r="R923" s="424"/>
      <c r="S923" s="424"/>
      <c r="T923" s="424"/>
      <c r="U923" s="424"/>
      <c r="V923" s="424"/>
      <c r="W923" s="425"/>
      <c r="X923" s="425"/>
      <c r="Y923" s="425"/>
    </row>
    <row r="924" spans="2:25">
      <c r="B924" s="421"/>
      <c r="C924" s="421"/>
      <c r="D924" s="421"/>
      <c r="E924" s="421"/>
      <c r="F924" s="421"/>
      <c r="G924" s="421"/>
      <c r="H924" s="421"/>
      <c r="I924" s="421"/>
      <c r="J924" s="422"/>
      <c r="K924" s="422"/>
      <c r="L924" s="422"/>
      <c r="M924" s="422"/>
      <c r="N924" s="422"/>
      <c r="O924" s="424"/>
      <c r="P924" s="424"/>
      <c r="Q924" s="424"/>
      <c r="R924" s="424"/>
      <c r="S924" s="424"/>
      <c r="T924" s="424"/>
      <c r="U924" s="424"/>
      <c r="V924" s="424"/>
      <c r="W924" s="425"/>
      <c r="X924" s="425"/>
      <c r="Y924" s="425"/>
    </row>
    <row r="925" spans="2:25">
      <c r="B925" s="421"/>
      <c r="C925" s="421"/>
      <c r="D925" s="421"/>
      <c r="E925" s="421"/>
      <c r="F925" s="421"/>
      <c r="G925" s="421"/>
      <c r="H925" s="421"/>
      <c r="I925" s="421"/>
      <c r="J925" s="422"/>
      <c r="K925" s="422"/>
      <c r="L925" s="422"/>
      <c r="M925" s="422"/>
      <c r="N925" s="422"/>
      <c r="O925" s="424"/>
      <c r="P925" s="424"/>
      <c r="Q925" s="424"/>
      <c r="R925" s="424"/>
      <c r="S925" s="424"/>
      <c r="T925" s="424"/>
      <c r="U925" s="424"/>
      <c r="V925" s="424"/>
      <c r="W925" s="425"/>
      <c r="X925" s="425"/>
      <c r="Y925" s="425"/>
    </row>
    <row r="926" spans="2:25">
      <c r="B926" s="421"/>
      <c r="C926" s="421"/>
      <c r="D926" s="421"/>
      <c r="E926" s="421"/>
      <c r="F926" s="421"/>
      <c r="G926" s="421"/>
      <c r="H926" s="421"/>
      <c r="I926" s="421"/>
      <c r="J926" s="422"/>
      <c r="K926" s="422"/>
      <c r="L926" s="422"/>
      <c r="M926" s="422"/>
      <c r="N926" s="422"/>
      <c r="O926" s="424"/>
      <c r="P926" s="424"/>
      <c r="Q926" s="424"/>
      <c r="R926" s="424"/>
      <c r="S926" s="424"/>
      <c r="T926" s="424"/>
      <c r="U926" s="424"/>
      <c r="V926" s="424"/>
      <c r="W926" s="425"/>
      <c r="X926" s="425"/>
      <c r="Y926" s="425"/>
    </row>
    <row r="927" spans="2:25">
      <c r="B927" s="421"/>
      <c r="C927" s="421"/>
      <c r="D927" s="421"/>
      <c r="E927" s="421"/>
      <c r="F927" s="421"/>
      <c r="G927" s="421"/>
      <c r="H927" s="421"/>
      <c r="I927" s="421"/>
      <c r="J927" s="422"/>
      <c r="K927" s="422"/>
      <c r="L927" s="422"/>
      <c r="M927" s="422"/>
      <c r="N927" s="422"/>
      <c r="O927" s="424"/>
      <c r="P927" s="424"/>
      <c r="Q927" s="424"/>
      <c r="R927" s="424"/>
      <c r="S927" s="424"/>
      <c r="T927" s="424"/>
      <c r="U927" s="424"/>
      <c r="V927" s="424"/>
      <c r="W927" s="425"/>
      <c r="X927" s="425"/>
      <c r="Y927" s="425"/>
    </row>
    <row r="928" spans="2:25">
      <c r="B928" s="421"/>
      <c r="C928" s="421"/>
      <c r="D928" s="421"/>
      <c r="E928" s="421"/>
      <c r="F928" s="421"/>
      <c r="G928" s="421"/>
      <c r="H928" s="421"/>
      <c r="I928" s="421"/>
      <c r="J928" s="422"/>
      <c r="K928" s="422"/>
      <c r="L928" s="422"/>
      <c r="M928" s="422"/>
      <c r="N928" s="422"/>
      <c r="O928" s="424"/>
      <c r="P928" s="424"/>
      <c r="Q928" s="424"/>
      <c r="R928" s="424"/>
      <c r="S928" s="424"/>
      <c r="T928" s="424"/>
      <c r="U928" s="424"/>
      <c r="V928" s="424"/>
      <c r="W928" s="425"/>
      <c r="X928" s="425"/>
      <c r="Y928" s="425"/>
    </row>
    <row r="929" spans="1:25">
      <c r="B929" s="421"/>
      <c r="C929" s="421"/>
      <c r="D929" s="421"/>
      <c r="E929" s="421"/>
      <c r="F929" s="421"/>
      <c r="G929" s="421"/>
      <c r="H929" s="421"/>
      <c r="I929" s="421"/>
      <c r="J929" s="422"/>
      <c r="K929" s="422"/>
      <c r="L929" s="422"/>
      <c r="M929" s="422"/>
      <c r="N929" s="422"/>
      <c r="O929" s="424"/>
      <c r="P929" s="424"/>
      <c r="Q929" s="424"/>
      <c r="R929" s="424"/>
      <c r="S929" s="424"/>
      <c r="T929" s="424"/>
      <c r="U929" s="424"/>
      <c r="V929" s="424"/>
      <c r="W929" s="425"/>
      <c r="X929" s="425"/>
      <c r="Y929" s="425"/>
    </row>
    <row r="930" spans="1:25">
      <c r="B930" s="421"/>
      <c r="C930" s="421"/>
      <c r="D930" s="421"/>
      <c r="E930" s="421"/>
      <c r="F930" s="421"/>
      <c r="G930" s="421"/>
      <c r="H930" s="421"/>
      <c r="I930" s="421"/>
      <c r="J930" s="422"/>
      <c r="K930" s="422"/>
      <c r="L930" s="422"/>
      <c r="M930" s="422"/>
      <c r="N930" s="422"/>
      <c r="O930" s="424"/>
      <c r="P930" s="424"/>
      <c r="Q930" s="424"/>
      <c r="R930" s="424"/>
      <c r="S930" s="424"/>
      <c r="T930" s="424"/>
      <c r="U930" s="424"/>
      <c r="V930" s="424"/>
      <c r="W930" s="425"/>
      <c r="X930" s="425"/>
      <c r="Y930" s="425"/>
    </row>
    <row r="931" spans="1:25">
      <c r="B931" s="421"/>
      <c r="C931" s="421"/>
      <c r="D931" s="421"/>
      <c r="E931" s="421"/>
      <c r="F931" s="421"/>
      <c r="G931" s="421"/>
      <c r="H931" s="421"/>
      <c r="I931" s="421"/>
      <c r="J931" s="422"/>
      <c r="K931" s="422"/>
      <c r="L931" s="422"/>
      <c r="M931" s="422"/>
      <c r="N931" s="422"/>
      <c r="O931" s="424"/>
      <c r="P931" s="424"/>
      <c r="Q931" s="424"/>
      <c r="R931" s="424"/>
      <c r="S931" s="424"/>
      <c r="T931" s="424"/>
      <c r="U931" s="424"/>
      <c r="V931" s="424"/>
      <c r="W931" s="425"/>
      <c r="X931" s="425"/>
      <c r="Y931" s="425"/>
    </row>
    <row r="932" spans="1:25">
      <c r="B932" s="421"/>
      <c r="C932" s="421"/>
      <c r="D932" s="421"/>
      <c r="E932" s="421"/>
      <c r="F932" s="421"/>
      <c r="G932" s="421"/>
      <c r="H932" s="421"/>
      <c r="I932" s="421"/>
      <c r="J932" s="422"/>
      <c r="K932" s="422"/>
      <c r="L932" s="422"/>
      <c r="M932" s="422"/>
      <c r="N932" s="422"/>
      <c r="O932" s="424"/>
      <c r="P932" s="424"/>
      <c r="Q932" s="424"/>
      <c r="R932" s="424"/>
      <c r="S932" s="424"/>
      <c r="T932" s="424"/>
      <c r="U932" s="424"/>
      <c r="V932" s="424"/>
      <c r="W932" s="425"/>
      <c r="X932" s="425"/>
      <c r="Y932" s="425"/>
    </row>
    <row r="933" spans="1:25">
      <c r="B933" s="421"/>
      <c r="C933" s="421"/>
      <c r="D933" s="421"/>
      <c r="E933" s="421"/>
      <c r="F933" s="421"/>
      <c r="G933" s="421"/>
      <c r="H933" s="421"/>
      <c r="I933" s="421"/>
      <c r="J933" s="422"/>
      <c r="K933" s="422"/>
      <c r="L933" s="422"/>
      <c r="M933" s="422"/>
      <c r="N933" s="422"/>
      <c r="O933" s="424"/>
      <c r="P933" s="424"/>
      <c r="Q933" s="424"/>
      <c r="R933" s="424"/>
      <c r="S933" s="424"/>
      <c r="T933" s="424"/>
      <c r="U933" s="424"/>
      <c r="V933" s="424"/>
      <c r="W933" s="425"/>
      <c r="X933" s="425"/>
      <c r="Y933" s="425"/>
    </row>
    <row r="934" spans="1:25">
      <c r="B934" s="421"/>
      <c r="C934" s="421"/>
      <c r="D934" s="421"/>
      <c r="E934" s="421"/>
      <c r="F934" s="421"/>
      <c r="G934" s="421"/>
      <c r="H934" s="421"/>
      <c r="I934" s="421"/>
      <c r="J934" s="422"/>
      <c r="K934" s="422"/>
      <c r="L934" s="422"/>
      <c r="M934" s="422"/>
      <c r="N934" s="422"/>
      <c r="O934" s="424"/>
      <c r="P934" s="424"/>
      <c r="Q934" s="424"/>
      <c r="R934" s="424"/>
      <c r="S934" s="424"/>
      <c r="T934" s="424"/>
      <c r="U934" s="424"/>
      <c r="V934" s="424"/>
      <c r="W934" s="425"/>
      <c r="X934" s="425"/>
      <c r="Y934" s="425"/>
    </row>
    <row r="935" spans="1:25">
      <c r="B935" s="421"/>
      <c r="C935" s="421"/>
      <c r="D935" s="421"/>
      <c r="E935" s="421"/>
      <c r="F935" s="421"/>
      <c r="G935" s="421"/>
      <c r="H935" s="421"/>
      <c r="I935" s="421"/>
      <c r="J935" s="422"/>
      <c r="K935" s="422"/>
      <c r="L935" s="422"/>
      <c r="M935" s="422"/>
      <c r="N935" s="422"/>
      <c r="O935" s="424"/>
      <c r="P935" s="424"/>
      <c r="Q935" s="424"/>
      <c r="R935" s="424"/>
      <c r="S935" s="424"/>
      <c r="T935" s="424"/>
      <c r="U935" s="424"/>
      <c r="V935" s="424"/>
      <c r="W935" s="425"/>
      <c r="X935" s="425"/>
      <c r="Y935" s="425"/>
    </row>
    <row r="936" spans="1:25" ht="129.75" customHeight="1">
      <c r="B936" s="421"/>
      <c r="C936" s="421"/>
      <c r="D936" s="421"/>
      <c r="E936" s="421"/>
      <c r="F936" s="421"/>
      <c r="G936" s="421"/>
      <c r="H936" s="421"/>
      <c r="I936" s="421"/>
      <c r="J936" s="422"/>
      <c r="K936" s="422"/>
      <c r="L936" s="422"/>
      <c r="M936" s="422"/>
      <c r="N936" s="422"/>
      <c r="O936" s="424"/>
      <c r="P936" s="424"/>
      <c r="Q936" s="424"/>
      <c r="R936" s="424"/>
      <c r="S936" s="424"/>
      <c r="T936" s="424"/>
      <c r="U936" s="424"/>
      <c r="V936" s="424"/>
      <c r="W936" s="425"/>
      <c r="X936" s="425"/>
      <c r="Y936" s="425"/>
    </row>
    <row r="937" spans="1:25" ht="15" customHeight="1">
      <c r="A937" s="4"/>
      <c r="B937" s="421"/>
      <c r="C937" s="421"/>
      <c r="D937" s="421"/>
      <c r="E937" s="421"/>
      <c r="F937" s="421"/>
      <c r="G937" s="421"/>
      <c r="H937" s="421"/>
      <c r="I937" s="421"/>
      <c r="J937" s="422"/>
      <c r="K937" s="422"/>
      <c r="L937" s="422"/>
      <c r="M937" s="422"/>
      <c r="N937" s="422"/>
      <c r="O937" s="424"/>
      <c r="P937" s="424"/>
      <c r="Q937" s="424"/>
      <c r="R937" s="424"/>
      <c r="S937" s="424"/>
      <c r="T937" s="424"/>
      <c r="U937" s="424"/>
      <c r="V937" s="424"/>
      <c r="W937" s="425"/>
      <c r="X937" s="425"/>
      <c r="Y937" s="425"/>
    </row>
    <row r="938" spans="1:25" ht="15" customHeight="1">
      <c r="A938" s="4"/>
      <c r="B938" s="421"/>
      <c r="C938" s="421"/>
      <c r="D938" s="421"/>
      <c r="E938" s="421"/>
      <c r="F938" s="421"/>
      <c r="G938" s="421"/>
      <c r="H938" s="421"/>
      <c r="I938" s="421"/>
      <c r="J938" s="422"/>
      <c r="K938" s="422"/>
      <c r="L938" s="422"/>
      <c r="M938" s="422"/>
      <c r="N938" s="422"/>
      <c r="O938" s="424"/>
      <c r="P938" s="424"/>
      <c r="Q938" s="424"/>
      <c r="R938" s="424"/>
      <c r="S938" s="424"/>
      <c r="T938" s="424"/>
      <c r="U938" s="424"/>
      <c r="V938" s="424"/>
      <c r="W938" s="425"/>
      <c r="X938" s="425"/>
      <c r="Y938" s="425"/>
    </row>
    <row r="939" spans="1:25" ht="3" customHeight="1">
      <c r="A939" s="4"/>
      <c r="B939" s="421"/>
      <c r="C939" s="421"/>
      <c r="D939" s="421"/>
      <c r="E939" s="421"/>
      <c r="F939" s="421"/>
      <c r="G939" s="421"/>
      <c r="H939" s="421"/>
      <c r="I939" s="421"/>
      <c r="J939" s="422"/>
      <c r="K939" s="422"/>
      <c r="L939" s="422"/>
      <c r="M939" s="422"/>
      <c r="N939" s="422"/>
      <c r="O939" s="424"/>
      <c r="P939" s="424"/>
      <c r="Q939" s="424"/>
      <c r="R939" s="424"/>
      <c r="S939" s="424"/>
      <c r="T939" s="424"/>
      <c r="U939" s="424"/>
      <c r="V939" s="424"/>
      <c r="W939" s="425"/>
      <c r="X939" s="425"/>
      <c r="Y939" s="425"/>
    </row>
    <row r="940" spans="1:25" ht="15.75" customHeight="1">
      <c r="A940" s="61"/>
      <c r="B940" s="421"/>
      <c r="C940" s="421"/>
      <c r="D940" s="421"/>
      <c r="E940" s="421"/>
      <c r="F940" s="421"/>
      <c r="G940" s="421"/>
      <c r="H940" s="421"/>
      <c r="I940" s="421"/>
      <c r="J940" s="422"/>
      <c r="K940" s="422"/>
      <c r="L940" s="422"/>
      <c r="M940" s="422"/>
      <c r="N940" s="422"/>
      <c r="O940" s="424"/>
      <c r="P940" s="424"/>
      <c r="Q940" s="424"/>
      <c r="R940" s="424"/>
      <c r="S940" s="424"/>
      <c r="T940" s="424"/>
      <c r="U940" s="424"/>
      <c r="V940" s="424"/>
      <c r="W940" s="425"/>
      <c r="X940" s="425"/>
      <c r="Y940" s="425"/>
    </row>
    <row r="941" spans="1:25" ht="22.5" customHeight="1">
      <c r="A941" s="61"/>
      <c r="B941" s="421"/>
      <c r="C941" s="421"/>
      <c r="D941" s="421"/>
      <c r="E941" s="421"/>
      <c r="F941" s="421"/>
      <c r="G941" s="421"/>
      <c r="H941" s="421"/>
      <c r="I941" s="421"/>
      <c r="J941" s="422"/>
      <c r="K941" s="422"/>
      <c r="L941" s="422"/>
      <c r="M941" s="422"/>
      <c r="N941" s="422"/>
      <c r="O941" s="424"/>
      <c r="P941" s="424"/>
      <c r="Q941" s="424"/>
      <c r="R941" s="424"/>
      <c r="S941" s="424"/>
      <c r="T941" s="424"/>
      <c r="U941" s="424"/>
      <c r="V941" s="424"/>
      <c r="W941" s="425"/>
      <c r="X941" s="425"/>
      <c r="Y941" s="425"/>
    </row>
    <row r="942" spans="1:25">
      <c r="B942" s="421"/>
      <c r="C942" s="421"/>
      <c r="D942" s="421"/>
      <c r="E942" s="421"/>
      <c r="F942" s="421"/>
      <c r="G942" s="421"/>
      <c r="H942" s="421"/>
      <c r="I942" s="421"/>
      <c r="J942" s="422"/>
      <c r="K942" s="422"/>
      <c r="L942" s="422"/>
      <c r="M942" s="422"/>
      <c r="N942" s="422"/>
      <c r="O942" s="424"/>
      <c r="P942" s="424"/>
      <c r="Q942" s="424"/>
      <c r="R942" s="424"/>
      <c r="S942" s="424"/>
      <c r="T942" s="424"/>
      <c r="U942" s="424"/>
      <c r="V942" s="424"/>
      <c r="W942" s="425"/>
      <c r="X942" s="425"/>
      <c r="Y942" s="425"/>
    </row>
    <row r="943" spans="1:25">
      <c r="B943" s="421"/>
      <c r="C943" s="421"/>
      <c r="D943" s="421"/>
      <c r="E943" s="421"/>
      <c r="F943" s="421"/>
      <c r="G943" s="421"/>
      <c r="H943" s="421"/>
      <c r="I943" s="421"/>
      <c r="J943" s="422"/>
      <c r="K943" s="422"/>
      <c r="L943" s="422"/>
      <c r="M943" s="422"/>
      <c r="N943" s="422"/>
      <c r="O943" s="424"/>
      <c r="P943" s="424"/>
      <c r="Q943" s="424"/>
      <c r="R943" s="424"/>
      <c r="S943" s="424"/>
      <c r="T943" s="424"/>
      <c r="U943" s="424"/>
      <c r="V943" s="424"/>
      <c r="W943" s="425"/>
      <c r="X943" s="425"/>
      <c r="Y943" s="425"/>
    </row>
    <row r="944" spans="1:25">
      <c r="B944" s="421"/>
      <c r="C944" s="421"/>
      <c r="D944" s="421"/>
      <c r="E944" s="421"/>
      <c r="F944" s="421"/>
      <c r="G944" s="421"/>
      <c r="H944" s="421"/>
      <c r="I944" s="421"/>
      <c r="J944" s="422"/>
      <c r="K944" s="422"/>
      <c r="L944" s="422"/>
      <c r="M944" s="422"/>
      <c r="N944" s="422"/>
      <c r="O944" s="424"/>
      <c r="P944" s="424"/>
      <c r="Q944" s="424"/>
      <c r="R944" s="424"/>
      <c r="S944" s="424"/>
      <c r="T944" s="424"/>
      <c r="U944" s="424"/>
      <c r="V944" s="424"/>
      <c r="W944" s="425"/>
      <c r="X944" s="425"/>
      <c r="Y944" s="425"/>
    </row>
    <row r="945" spans="2:25">
      <c r="B945" s="421"/>
      <c r="C945" s="421"/>
      <c r="D945" s="421"/>
      <c r="E945" s="421"/>
      <c r="F945" s="421"/>
      <c r="G945" s="421"/>
      <c r="H945" s="421"/>
      <c r="I945" s="421"/>
      <c r="J945" s="422"/>
      <c r="K945" s="422"/>
      <c r="L945" s="422"/>
      <c r="M945" s="422"/>
      <c r="N945" s="422"/>
      <c r="O945" s="424"/>
      <c r="P945" s="424"/>
      <c r="Q945" s="424"/>
      <c r="R945" s="424"/>
      <c r="S945" s="424"/>
      <c r="T945" s="424"/>
      <c r="U945" s="424"/>
      <c r="V945" s="424"/>
      <c r="W945" s="425"/>
      <c r="X945" s="425"/>
      <c r="Y945" s="425"/>
    </row>
    <row r="946" spans="2:25">
      <c r="B946" s="421"/>
      <c r="C946" s="421"/>
      <c r="D946" s="421"/>
      <c r="E946" s="421"/>
      <c r="F946" s="421"/>
      <c r="G946" s="421"/>
      <c r="H946" s="421"/>
      <c r="I946" s="421"/>
      <c r="J946" s="422"/>
      <c r="K946" s="422"/>
      <c r="L946" s="422"/>
      <c r="M946" s="422"/>
      <c r="N946" s="422"/>
      <c r="O946" s="424"/>
      <c r="P946" s="424"/>
      <c r="Q946" s="424"/>
      <c r="R946" s="424"/>
      <c r="S946" s="424"/>
      <c r="T946" s="424"/>
      <c r="U946" s="424"/>
      <c r="V946" s="424"/>
      <c r="W946" s="425"/>
      <c r="X946" s="425"/>
      <c r="Y946" s="425"/>
    </row>
    <row r="947" spans="2:25">
      <c r="B947" s="421"/>
      <c r="C947" s="421"/>
      <c r="D947" s="421"/>
      <c r="E947" s="421"/>
      <c r="F947" s="421"/>
      <c r="G947" s="421"/>
      <c r="H947" s="421"/>
      <c r="I947" s="421"/>
      <c r="J947" s="422"/>
      <c r="K947" s="422"/>
      <c r="L947" s="422"/>
      <c r="M947" s="422"/>
      <c r="N947" s="422"/>
      <c r="O947" s="424"/>
      <c r="P947" s="424"/>
      <c r="Q947" s="424"/>
      <c r="R947" s="424"/>
      <c r="S947" s="424"/>
      <c r="T947" s="424"/>
      <c r="U947" s="424"/>
      <c r="V947" s="424"/>
      <c r="W947" s="425"/>
      <c r="X947" s="425"/>
      <c r="Y947" s="425"/>
    </row>
    <row r="948" spans="2:25">
      <c r="B948" s="421"/>
      <c r="C948" s="421"/>
      <c r="D948" s="421"/>
      <c r="E948" s="421"/>
      <c r="F948" s="421"/>
      <c r="G948" s="421"/>
      <c r="H948" s="421"/>
      <c r="I948" s="421"/>
      <c r="J948" s="422"/>
      <c r="K948" s="422"/>
      <c r="L948" s="422"/>
      <c r="M948" s="422"/>
      <c r="N948" s="422"/>
      <c r="O948" s="424"/>
      <c r="P948" s="424"/>
      <c r="Q948" s="424"/>
      <c r="R948" s="424"/>
      <c r="S948" s="424"/>
      <c r="T948" s="424"/>
      <c r="U948" s="424"/>
      <c r="V948" s="424"/>
      <c r="W948" s="425"/>
      <c r="X948" s="425"/>
      <c r="Y948" s="425"/>
    </row>
    <row r="949" spans="2:25">
      <c r="B949" s="421"/>
      <c r="C949" s="421"/>
      <c r="D949" s="421"/>
      <c r="E949" s="421"/>
      <c r="F949" s="421"/>
      <c r="G949" s="421"/>
      <c r="H949" s="421"/>
      <c r="I949" s="421"/>
      <c r="J949" s="422"/>
      <c r="K949" s="422"/>
      <c r="L949" s="422"/>
      <c r="M949" s="422"/>
      <c r="N949" s="422"/>
      <c r="O949" s="424"/>
      <c r="P949" s="424"/>
      <c r="Q949" s="424"/>
      <c r="R949" s="424"/>
      <c r="S949" s="424"/>
      <c r="T949" s="424"/>
      <c r="U949" s="424"/>
      <c r="V949" s="424"/>
      <c r="W949" s="425"/>
      <c r="X949" s="425"/>
      <c r="Y949" s="425"/>
    </row>
    <row r="950" spans="2:25">
      <c r="B950" s="421"/>
      <c r="C950" s="421"/>
      <c r="D950" s="421"/>
      <c r="E950" s="421"/>
      <c r="F950" s="421"/>
      <c r="G950" s="421"/>
      <c r="H950" s="421"/>
      <c r="I950" s="421"/>
      <c r="J950" s="422"/>
      <c r="K950" s="422"/>
      <c r="L950" s="422"/>
      <c r="M950" s="422"/>
      <c r="N950" s="422"/>
      <c r="O950" s="424"/>
      <c r="P950" s="424"/>
      <c r="Q950" s="424"/>
      <c r="R950" s="424"/>
      <c r="S950" s="424"/>
      <c r="T950" s="424"/>
      <c r="U950" s="424"/>
      <c r="V950" s="424"/>
      <c r="W950" s="425"/>
      <c r="X950" s="425"/>
      <c r="Y950" s="425"/>
    </row>
    <row r="951" spans="2:25">
      <c r="B951" s="421"/>
      <c r="C951" s="421"/>
      <c r="D951" s="421"/>
      <c r="E951" s="421"/>
      <c r="F951" s="421"/>
      <c r="G951" s="421"/>
      <c r="H951" s="421"/>
      <c r="I951" s="421"/>
      <c r="J951" s="422"/>
      <c r="K951" s="422"/>
      <c r="L951" s="422"/>
      <c r="M951" s="422"/>
      <c r="N951" s="422"/>
      <c r="O951" s="424"/>
      <c r="P951" s="424"/>
      <c r="Q951" s="424"/>
      <c r="R951" s="424"/>
      <c r="S951" s="424"/>
      <c r="T951" s="424"/>
      <c r="U951" s="424"/>
      <c r="V951" s="424"/>
      <c r="W951" s="425"/>
      <c r="X951" s="425"/>
      <c r="Y951" s="425"/>
    </row>
    <row r="952" spans="2:25">
      <c r="B952" s="421"/>
      <c r="C952" s="421"/>
      <c r="D952" s="421"/>
      <c r="E952" s="421"/>
      <c r="F952" s="421"/>
      <c r="G952" s="421"/>
      <c r="H952" s="421"/>
      <c r="I952" s="421"/>
      <c r="J952" s="422"/>
      <c r="K952" s="422"/>
      <c r="L952" s="422"/>
      <c r="M952" s="422"/>
      <c r="N952" s="422"/>
      <c r="O952" s="424"/>
      <c r="P952" s="424"/>
      <c r="Q952" s="424"/>
      <c r="R952" s="424"/>
      <c r="S952" s="424"/>
      <c r="T952" s="424"/>
      <c r="U952" s="424"/>
      <c r="V952" s="424"/>
      <c r="W952" s="425"/>
      <c r="X952" s="425"/>
      <c r="Y952" s="425"/>
    </row>
    <row r="953" spans="2:25">
      <c r="B953" s="421"/>
      <c r="C953" s="421"/>
      <c r="D953" s="421"/>
      <c r="E953" s="421"/>
      <c r="F953" s="421"/>
      <c r="G953" s="421"/>
      <c r="H953" s="421"/>
      <c r="I953" s="421"/>
      <c r="J953" s="422"/>
      <c r="K953" s="422"/>
      <c r="L953" s="422"/>
      <c r="M953" s="422"/>
      <c r="N953" s="422"/>
      <c r="O953" s="424"/>
      <c r="P953" s="424"/>
      <c r="Q953" s="424"/>
      <c r="R953" s="424"/>
      <c r="S953" s="424"/>
      <c r="T953" s="424"/>
      <c r="U953" s="424"/>
      <c r="V953" s="424"/>
      <c r="W953" s="425"/>
      <c r="X953" s="425"/>
      <c r="Y953" s="425"/>
    </row>
    <row r="954" spans="2:25">
      <c r="B954" s="421"/>
      <c r="C954" s="421"/>
      <c r="D954" s="421"/>
      <c r="E954" s="421"/>
      <c r="F954" s="421"/>
      <c r="G954" s="421"/>
      <c r="H954" s="421"/>
      <c r="I954" s="421"/>
      <c r="J954" s="422"/>
      <c r="K954" s="422"/>
      <c r="L954" s="422"/>
      <c r="M954" s="422"/>
      <c r="N954" s="422"/>
      <c r="O954" s="424"/>
      <c r="P954" s="424"/>
      <c r="Q954" s="424"/>
      <c r="R954" s="424"/>
      <c r="S954" s="424"/>
      <c r="T954" s="424"/>
      <c r="U954" s="424"/>
      <c r="V954" s="424"/>
      <c r="W954" s="425"/>
      <c r="X954" s="425"/>
      <c r="Y954" s="425"/>
    </row>
    <row r="955" spans="2:25">
      <c r="B955" s="421"/>
      <c r="C955" s="421"/>
      <c r="D955" s="421"/>
      <c r="E955" s="421"/>
      <c r="F955" s="421"/>
      <c r="G955" s="421"/>
      <c r="H955" s="421"/>
      <c r="I955" s="421"/>
      <c r="J955" s="422"/>
      <c r="K955" s="422"/>
      <c r="L955" s="422"/>
      <c r="M955" s="422"/>
      <c r="N955" s="422"/>
      <c r="O955" s="424"/>
      <c r="P955" s="424"/>
      <c r="Q955" s="424"/>
      <c r="R955" s="424"/>
      <c r="S955" s="424"/>
      <c r="T955" s="424"/>
      <c r="U955" s="424"/>
      <c r="V955" s="424"/>
      <c r="W955" s="425"/>
      <c r="X955" s="425"/>
      <c r="Y955" s="425"/>
    </row>
    <row r="956" spans="2:25">
      <c r="B956" s="421"/>
      <c r="C956" s="421"/>
      <c r="D956" s="421"/>
      <c r="E956" s="421"/>
      <c r="F956" s="421"/>
      <c r="G956" s="421"/>
      <c r="H956" s="421"/>
      <c r="I956" s="421"/>
      <c r="J956" s="422"/>
      <c r="K956" s="422"/>
      <c r="L956" s="422"/>
      <c r="M956" s="422"/>
      <c r="N956" s="422"/>
      <c r="O956" s="424"/>
      <c r="P956" s="424"/>
      <c r="Q956" s="424"/>
      <c r="R956" s="424"/>
      <c r="S956" s="424"/>
      <c r="T956" s="424"/>
      <c r="U956" s="424"/>
      <c r="V956" s="424"/>
      <c r="W956" s="425"/>
      <c r="X956" s="425"/>
      <c r="Y956" s="425"/>
    </row>
    <row r="957" spans="2:25">
      <c r="B957" s="421"/>
      <c r="C957" s="421"/>
      <c r="D957" s="421"/>
      <c r="E957" s="421"/>
      <c r="F957" s="421"/>
      <c r="G957" s="421"/>
      <c r="H957" s="421"/>
      <c r="I957" s="421"/>
      <c r="J957" s="422"/>
      <c r="K957" s="422"/>
      <c r="L957" s="422"/>
      <c r="M957" s="422"/>
      <c r="N957" s="422"/>
      <c r="O957" s="424"/>
      <c r="P957" s="424"/>
      <c r="Q957" s="424"/>
      <c r="R957" s="424"/>
      <c r="S957" s="424"/>
      <c r="T957" s="424"/>
      <c r="U957" s="424"/>
      <c r="V957" s="424"/>
      <c r="W957" s="425"/>
      <c r="X957" s="425"/>
      <c r="Y957" s="425"/>
    </row>
    <row r="958" spans="2:25">
      <c r="B958" s="421"/>
      <c r="C958" s="421"/>
      <c r="D958" s="421"/>
      <c r="E958" s="421"/>
      <c r="F958" s="421"/>
      <c r="G958" s="421"/>
      <c r="H958" s="421"/>
      <c r="I958" s="421"/>
      <c r="J958" s="422"/>
      <c r="K958" s="422"/>
      <c r="L958" s="422"/>
      <c r="M958" s="422"/>
      <c r="N958" s="422"/>
      <c r="O958" s="424"/>
      <c r="P958" s="424"/>
      <c r="Q958" s="424"/>
      <c r="R958" s="424"/>
      <c r="S958" s="424"/>
      <c r="T958" s="424"/>
      <c r="U958" s="424"/>
      <c r="V958" s="424"/>
      <c r="W958" s="425"/>
      <c r="X958" s="425"/>
      <c r="Y958" s="425"/>
    </row>
    <row r="959" spans="2:25">
      <c r="B959" s="421"/>
      <c r="C959" s="421"/>
      <c r="D959" s="421"/>
      <c r="E959" s="421"/>
      <c r="F959" s="421"/>
      <c r="G959" s="421"/>
      <c r="H959" s="421"/>
      <c r="I959" s="421"/>
      <c r="J959" s="422"/>
      <c r="K959" s="422"/>
      <c r="L959" s="422"/>
      <c r="M959" s="422"/>
      <c r="N959" s="422"/>
      <c r="O959" s="424"/>
      <c r="P959" s="424"/>
      <c r="Q959" s="424"/>
      <c r="R959" s="424"/>
      <c r="S959" s="424"/>
      <c r="T959" s="424"/>
      <c r="U959" s="424"/>
      <c r="V959" s="424"/>
      <c r="W959" s="425"/>
      <c r="X959" s="425"/>
      <c r="Y959" s="425"/>
    </row>
    <row r="960" spans="2:25">
      <c r="B960" s="432"/>
      <c r="C960" s="432"/>
      <c r="D960" s="432"/>
      <c r="E960" s="432"/>
      <c r="F960" s="432"/>
      <c r="G960" s="432"/>
      <c r="H960" s="432"/>
      <c r="I960" s="432"/>
      <c r="J960" s="422"/>
      <c r="K960" s="422"/>
      <c r="L960" s="422"/>
      <c r="M960" s="422"/>
      <c r="N960" s="422"/>
      <c r="O960" s="424"/>
      <c r="P960" s="424"/>
      <c r="Q960" s="424"/>
      <c r="R960" s="424"/>
      <c r="S960" s="424"/>
      <c r="T960" s="424"/>
      <c r="U960" s="424"/>
      <c r="V960" s="424"/>
      <c r="W960" s="425"/>
      <c r="X960" s="425"/>
      <c r="Y960" s="425"/>
    </row>
    <row r="961" spans="2:25">
      <c r="B961" s="432"/>
      <c r="C961" s="432"/>
      <c r="D961" s="432"/>
      <c r="E961" s="432"/>
      <c r="F961" s="432"/>
      <c r="G961" s="432"/>
      <c r="H961" s="432"/>
      <c r="I961" s="432"/>
      <c r="J961" s="422"/>
      <c r="K961" s="422"/>
      <c r="L961" s="422"/>
      <c r="M961" s="422"/>
      <c r="N961" s="422"/>
      <c r="O961" s="424"/>
      <c r="P961" s="424"/>
      <c r="Q961" s="424"/>
      <c r="R961" s="424"/>
      <c r="S961" s="424"/>
      <c r="T961" s="424"/>
      <c r="U961" s="424"/>
      <c r="V961" s="424"/>
      <c r="W961" s="425"/>
      <c r="X961" s="425"/>
      <c r="Y961" s="425"/>
    </row>
    <row r="962" spans="2:25">
      <c r="B962" s="432"/>
      <c r="C962" s="432"/>
      <c r="D962" s="432"/>
      <c r="E962" s="432"/>
      <c r="F962" s="432"/>
      <c r="G962" s="432"/>
      <c r="H962" s="432"/>
      <c r="I962" s="432"/>
      <c r="J962" s="422"/>
      <c r="K962" s="422"/>
      <c r="L962" s="422"/>
      <c r="M962" s="422"/>
      <c r="N962" s="422"/>
      <c r="O962" s="424"/>
      <c r="P962" s="424"/>
      <c r="Q962" s="424"/>
      <c r="R962" s="424"/>
      <c r="S962" s="424"/>
      <c r="T962" s="424"/>
      <c r="U962" s="424"/>
      <c r="V962" s="424"/>
      <c r="W962" s="425"/>
      <c r="X962" s="425"/>
      <c r="Y962" s="425"/>
    </row>
    <row r="963" spans="2:25">
      <c r="B963" s="432"/>
      <c r="C963" s="432"/>
      <c r="D963" s="432"/>
      <c r="E963" s="432"/>
      <c r="F963" s="432"/>
      <c r="G963" s="432"/>
      <c r="H963" s="432"/>
      <c r="I963" s="432"/>
      <c r="J963" s="422"/>
      <c r="K963" s="422"/>
      <c r="L963" s="422"/>
      <c r="M963" s="422"/>
      <c r="N963" s="422"/>
      <c r="O963" s="424"/>
      <c r="P963" s="424"/>
      <c r="Q963" s="424"/>
      <c r="R963" s="424"/>
      <c r="S963" s="424"/>
      <c r="T963" s="424"/>
      <c r="U963" s="424"/>
      <c r="V963" s="424"/>
      <c r="W963" s="425"/>
      <c r="X963" s="425"/>
      <c r="Y963" s="425"/>
    </row>
    <row r="964" spans="2:25">
      <c r="B964" s="432"/>
      <c r="C964" s="432"/>
      <c r="D964" s="432"/>
      <c r="E964" s="432"/>
      <c r="F964" s="432"/>
      <c r="G964" s="432"/>
      <c r="H964" s="432"/>
      <c r="I964" s="432"/>
      <c r="J964" s="422"/>
      <c r="K964" s="422"/>
      <c r="L964" s="422"/>
      <c r="M964" s="422"/>
      <c r="N964" s="422"/>
      <c r="O964" s="424"/>
      <c r="P964" s="424"/>
      <c r="Q964" s="424"/>
      <c r="R964" s="424"/>
      <c r="S964" s="424"/>
      <c r="T964" s="424"/>
      <c r="U964" s="424"/>
      <c r="V964" s="424"/>
      <c r="W964" s="425"/>
      <c r="X964" s="425"/>
      <c r="Y964" s="425"/>
    </row>
    <row r="965" spans="2:25">
      <c r="B965" s="432"/>
      <c r="C965" s="432"/>
      <c r="D965" s="432"/>
      <c r="E965" s="432"/>
      <c r="F965" s="432"/>
      <c r="G965" s="432"/>
      <c r="H965" s="432"/>
      <c r="I965" s="432"/>
      <c r="J965" s="422"/>
      <c r="K965" s="422"/>
      <c r="L965" s="422"/>
      <c r="M965" s="422"/>
      <c r="N965" s="422"/>
      <c r="O965" s="424"/>
      <c r="P965" s="424"/>
      <c r="Q965" s="424"/>
      <c r="R965" s="424"/>
      <c r="S965" s="424"/>
      <c r="T965" s="424"/>
      <c r="U965" s="424"/>
      <c r="V965" s="424"/>
      <c r="W965" s="425"/>
      <c r="X965" s="425"/>
      <c r="Y965" s="425"/>
    </row>
    <row r="966" spans="2:25">
      <c r="B966" s="432"/>
      <c r="C966" s="432"/>
      <c r="D966" s="432"/>
      <c r="E966" s="432"/>
      <c r="F966" s="432"/>
      <c r="G966" s="432"/>
      <c r="H966" s="432"/>
      <c r="I966" s="432"/>
      <c r="J966" s="422"/>
      <c r="K966" s="422"/>
      <c r="L966" s="422"/>
      <c r="M966" s="422"/>
      <c r="N966" s="422"/>
      <c r="O966" s="424"/>
      <c r="P966" s="424"/>
      <c r="Q966" s="424"/>
      <c r="R966" s="424"/>
      <c r="S966" s="424"/>
      <c r="T966" s="424"/>
      <c r="U966" s="424"/>
      <c r="V966" s="424"/>
      <c r="W966" s="425"/>
      <c r="X966" s="425"/>
      <c r="Y966" s="425"/>
    </row>
    <row r="967" spans="2:25">
      <c r="B967" s="432"/>
      <c r="C967" s="432"/>
      <c r="D967" s="432"/>
      <c r="E967" s="432"/>
      <c r="F967" s="432"/>
      <c r="G967" s="432"/>
      <c r="H967" s="432"/>
      <c r="I967" s="432"/>
      <c r="J967" s="422"/>
      <c r="K967" s="422"/>
      <c r="L967" s="422"/>
      <c r="M967" s="422"/>
      <c r="N967" s="422"/>
      <c r="O967" s="424"/>
      <c r="P967" s="424"/>
      <c r="Q967" s="424"/>
      <c r="R967" s="424"/>
      <c r="S967" s="424"/>
      <c r="T967" s="424"/>
      <c r="U967" s="424"/>
      <c r="V967" s="424"/>
      <c r="W967" s="425"/>
      <c r="X967" s="425"/>
      <c r="Y967" s="425"/>
    </row>
    <row r="968" spans="2:25">
      <c r="B968" s="432"/>
      <c r="C968" s="432"/>
      <c r="D968" s="432"/>
      <c r="E968" s="432"/>
      <c r="F968" s="432"/>
      <c r="G968" s="432"/>
      <c r="H968" s="432"/>
      <c r="I968" s="432"/>
      <c r="J968" s="422"/>
      <c r="K968" s="422"/>
      <c r="L968" s="422"/>
      <c r="M968" s="422"/>
      <c r="N968" s="422"/>
      <c r="O968" s="424"/>
      <c r="P968" s="424"/>
      <c r="Q968" s="424"/>
      <c r="R968" s="424"/>
      <c r="S968" s="424"/>
      <c r="T968" s="424"/>
      <c r="U968" s="424"/>
      <c r="V968" s="424"/>
      <c r="W968" s="425"/>
      <c r="X968" s="425"/>
      <c r="Y968" s="425"/>
    </row>
    <row r="969" spans="2:25">
      <c r="B969" s="432"/>
      <c r="C969" s="432"/>
      <c r="D969" s="432"/>
      <c r="E969" s="432"/>
      <c r="F969" s="432"/>
      <c r="G969" s="432"/>
      <c r="H969" s="432"/>
      <c r="I969" s="432"/>
      <c r="J969" s="422"/>
      <c r="K969" s="422"/>
      <c r="L969" s="422"/>
      <c r="M969" s="422"/>
      <c r="N969" s="422"/>
      <c r="O969" s="424"/>
      <c r="P969" s="424"/>
      <c r="Q969" s="424"/>
      <c r="R969" s="424"/>
      <c r="S969" s="424"/>
      <c r="T969" s="424"/>
      <c r="U969" s="424"/>
      <c r="V969" s="424"/>
      <c r="W969" s="425"/>
      <c r="X969" s="425"/>
      <c r="Y969" s="425"/>
    </row>
  </sheetData>
  <sheetProtection algorithmName="SHA-512" hashValue="jsdGwqmOVtYg4Iy14CwcWXgrnv8IKvON/v35zPCw8N6E+ZevS2g4tBplYl/mB4I9OopIIaZAIvn17hTKH54D0g==" saltValue="WOS5HrNmB0xT/VtmypPNlQ==" spinCount="100000" sheet="1" objects="1" scenarios="1" selectLockedCells="1"/>
  <mergeCells count="5654">
    <mergeCell ref="B966:D966"/>
    <mergeCell ref="E966:I966"/>
    <mergeCell ref="J966:N966"/>
    <mergeCell ref="O966:S966"/>
    <mergeCell ref="T966:V966"/>
    <mergeCell ref="W966:Y966"/>
    <mergeCell ref="B965:D965"/>
    <mergeCell ref="E965:I965"/>
    <mergeCell ref="J965:N965"/>
    <mergeCell ref="O965:S965"/>
    <mergeCell ref="B969:D969"/>
    <mergeCell ref="E969:I969"/>
    <mergeCell ref="J969:N969"/>
    <mergeCell ref="O969:S969"/>
    <mergeCell ref="T969:V969"/>
    <mergeCell ref="W969:Y969"/>
    <mergeCell ref="B968:D968"/>
    <mergeCell ref="E968:I968"/>
    <mergeCell ref="J968:N968"/>
    <mergeCell ref="O968:S968"/>
    <mergeCell ref="T968:V968"/>
    <mergeCell ref="W968:Y968"/>
    <mergeCell ref="B967:D967"/>
    <mergeCell ref="E967:I967"/>
    <mergeCell ref="J967:N967"/>
    <mergeCell ref="O967:S967"/>
    <mergeCell ref="T967:V967"/>
    <mergeCell ref="W967:Y967"/>
    <mergeCell ref="T965:V965"/>
    <mergeCell ref="W965:Y965"/>
    <mergeCell ref="B964:D964"/>
    <mergeCell ref="B961:D961"/>
    <mergeCell ref="E961:I961"/>
    <mergeCell ref="J961:N961"/>
    <mergeCell ref="O961:S961"/>
    <mergeCell ref="T961:V961"/>
    <mergeCell ref="W961:Y961"/>
    <mergeCell ref="E964:I964"/>
    <mergeCell ref="J964:N964"/>
    <mergeCell ref="O964:S964"/>
    <mergeCell ref="T964:V964"/>
    <mergeCell ref="W964:Y964"/>
    <mergeCell ref="B963:D963"/>
    <mergeCell ref="E963:I963"/>
    <mergeCell ref="J963:N963"/>
    <mergeCell ref="O963:S963"/>
    <mergeCell ref="T963:V963"/>
    <mergeCell ref="W963:Y963"/>
    <mergeCell ref="B962:D962"/>
    <mergeCell ref="E962:I962"/>
    <mergeCell ref="J962:N962"/>
    <mergeCell ref="O962:S962"/>
    <mergeCell ref="T962:V962"/>
    <mergeCell ref="W962:Y962"/>
    <mergeCell ref="B960:D960"/>
    <mergeCell ref="E960:I960"/>
    <mergeCell ref="J960:N960"/>
    <mergeCell ref="O960:S960"/>
    <mergeCell ref="T960:V960"/>
    <mergeCell ref="W960:Y960"/>
    <mergeCell ref="B959:D959"/>
    <mergeCell ref="E959:I959"/>
    <mergeCell ref="J959:N959"/>
    <mergeCell ref="O959:S959"/>
    <mergeCell ref="T959:V959"/>
    <mergeCell ref="W959:Y959"/>
    <mergeCell ref="B958:D958"/>
    <mergeCell ref="E958:I958"/>
    <mergeCell ref="J958:N958"/>
    <mergeCell ref="O958:S958"/>
    <mergeCell ref="T958:V958"/>
    <mergeCell ref="W958:Y958"/>
    <mergeCell ref="B957:D957"/>
    <mergeCell ref="E957:I957"/>
    <mergeCell ref="J957:N957"/>
    <mergeCell ref="O957:S957"/>
    <mergeCell ref="T957:V957"/>
    <mergeCell ref="W957:Y957"/>
    <mergeCell ref="B956:D956"/>
    <mergeCell ref="E956:I956"/>
    <mergeCell ref="J956:N956"/>
    <mergeCell ref="O956:S956"/>
    <mergeCell ref="T956:V956"/>
    <mergeCell ref="W956:Y956"/>
    <mergeCell ref="B955:D955"/>
    <mergeCell ref="E955:I955"/>
    <mergeCell ref="J955:N955"/>
    <mergeCell ref="O955:S955"/>
    <mergeCell ref="T955:V955"/>
    <mergeCell ref="W955:Y955"/>
    <mergeCell ref="B954:D954"/>
    <mergeCell ref="E954:I954"/>
    <mergeCell ref="J954:N954"/>
    <mergeCell ref="O954:S954"/>
    <mergeCell ref="T954:V954"/>
    <mergeCell ref="W954:Y954"/>
    <mergeCell ref="B953:D953"/>
    <mergeCell ref="E953:I953"/>
    <mergeCell ref="J953:N953"/>
    <mergeCell ref="O953:S953"/>
    <mergeCell ref="T953:V953"/>
    <mergeCell ref="W953:Y953"/>
    <mergeCell ref="B952:D952"/>
    <mergeCell ref="E952:I952"/>
    <mergeCell ref="J952:N952"/>
    <mergeCell ref="O952:S952"/>
    <mergeCell ref="T952:V952"/>
    <mergeCell ref="W952:Y952"/>
    <mergeCell ref="B951:D951"/>
    <mergeCell ref="E951:I951"/>
    <mergeCell ref="J951:N951"/>
    <mergeCell ref="O951:S951"/>
    <mergeCell ref="T951:V951"/>
    <mergeCell ref="W951:Y951"/>
    <mergeCell ref="B950:D950"/>
    <mergeCell ref="E950:I950"/>
    <mergeCell ref="J950:N950"/>
    <mergeCell ref="O950:S950"/>
    <mergeCell ref="T950:V950"/>
    <mergeCell ref="W950:Y950"/>
    <mergeCell ref="B949:D949"/>
    <mergeCell ref="E949:I949"/>
    <mergeCell ref="J949:N949"/>
    <mergeCell ref="O949:S949"/>
    <mergeCell ref="T949:V949"/>
    <mergeCell ref="W949:Y949"/>
    <mergeCell ref="B948:D948"/>
    <mergeCell ref="E948:I948"/>
    <mergeCell ref="J948:N948"/>
    <mergeCell ref="O948:S948"/>
    <mergeCell ref="T948:V948"/>
    <mergeCell ref="W948:Y948"/>
    <mergeCell ref="B947:D947"/>
    <mergeCell ref="E947:I947"/>
    <mergeCell ref="J947:N947"/>
    <mergeCell ref="O947:S947"/>
    <mergeCell ref="T947:V947"/>
    <mergeCell ref="W947:Y947"/>
    <mergeCell ref="B946:D946"/>
    <mergeCell ref="E946:I946"/>
    <mergeCell ref="J946:N946"/>
    <mergeCell ref="O946:S946"/>
    <mergeCell ref="T946:V946"/>
    <mergeCell ref="W946:Y946"/>
    <mergeCell ref="B945:D945"/>
    <mergeCell ref="E945:I945"/>
    <mergeCell ref="J945:N945"/>
    <mergeCell ref="O945:S945"/>
    <mergeCell ref="T945:V945"/>
    <mergeCell ref="W945:Y945"/>
    <mergeCell ref="B944:D944"/>
    <mergeCell ref="E944:I944"/>
    <mergeCell ref="J944:N944"/>
    <mergeCell ref="O944:S944"/>
    <mergeCell ref="T944:V944"/>
    <mergeCell ref="W944:Y944"/>
    <mergeCell ref="B943:D943"/>
    <mergeCell ref="E943:I943"/>
    <mergeCell ref="J943:N943"/>
    <mergeCell ref="O943:S943"/>
    <mergeCell ref="T943:V943"/>
    <mergeCell ref="W943:Y943"/>
    <mergeCell ref="B942:D942"/>
    <mergeCell ref="E942:I942"/>
    <mergeCell ref="J942:N942"/>
    <mergeCell ref="O942:S942"/>
    <mergeCell ref="T942:V942"/>
    <mergeCell ref="W942:Y942"/>
    <mergeCell ref="B941:D941"/>
    <mergeCell ref="E941:I941"/>
    <mergeCell ref="J941:N941"/>
    <mergeCell ref="O941:S941"/>
    <mergeCell ref="T941:V941"/>
    <mergeCell ref="W941:Y941"/>
    <mergeCell ref="B940:D940"/>
    <mergeCell ref="E940:I940"/>
    <mergeCell ref="J940:N940"/>
    <mergeCell ref="O940:S940"/>
    <mergeCell ref="T940:V940"/>
    <mergeCell ref="W940:Y940"/>
    <mergeCell ref="B939:D939"/>
    <mergeCell ref="E939:I939"/>
    <mergeCell ref="J939:N939"/>
    <mergeCell ref="O939:S939"/>
    <mergeCell ref="T939:V939"/>
    <mergeCell ref="W939:Y939"/>
    <mergeCell ref="B938:D938"/>
    <mergeCell ref="E938:I938"/>
    <mergeCell ref="J938:N938"/>
    <mergeCell ref="O938:S938"/>
    <mergeCell ref="T938:V938"/>
    <mergeCell ref="W938:Y938"/>
    <mergeCell ref="B937:D937"/>
    <mergeCell ref="E937:I937"/>
    <mergeCell ref="J937:N937"/>
    <mergeCell ref="O937:S937"/>
    <mergeCell ref="T937:V937"/>
    <mergeCell ref="W937:Y937"/>
    <mergeCell ref="B936:D936"/>
    <mergeCell ref="E936:I936"/>
    <mergeCell ref="J936:N936"/>
    <mergeCell ref="O936:S936"/>
    <mergeCell ref="T936:V936"/>
    <mergeCell ref="W936:Y936"/>
    <mergeCell ref="B935:D935"/>
    <mergeCell ref="E935:I935"/>
    <mergeCell ref="J935:N935"/>
    <mergeCell ref="O935:S935"/>
    <mergeCell ref="T935:V935"/>
    <mergeCell ref="W935:Y935"/>
    <mergeCell ref="B934:D934"/>
    <mergeCell ref="E934:I934"/>
    <mergeCell ref="J934:N934"/>
    <mergeCell ref="O934:S934"/>
    <mergeCell ref="T934:V934"/>
    <mergeCell ref="W934:Y934"/>
    <mergeCell ref="B933:D933"/>
    <mergeCell ref="E933:I933"/>
    <mergeCell ref="J933:N933"/>
    <mergeCell ref="O933:S933"/>
    <mergeCell ref="T933:V933"/>
    <mergeCell ref="W933:Y933"/>
    <mergeCell ref="B932:D932"/>
    <mergeCell ref="E932:I932"/>
    <mergeCell ref="J932:N932"/>
    <mergeCell ref="O932:S932"/>
    <mergeCell ref="T932:V932"/>
    <mergeCell ref="W932:Y932"/>
    <mergeCell ref="B931:D931"/>
    <mergeCell ref="E931:I931"/>
    <mergeCell ref="J931:N931"/>
    <mergeCell ref="O931:S931"/>
    <mergeCell ref="T931:V931"/>
    <mergeCell ref="W931:Y931"/>
    <mergeCell ref="B930:D930"/>
    <mergeCell ref="E930:I930"/>
    <mergeCell ref="J930:N930"/>
    <mergeCell ref="O930:S930"/>
    <mergeCell ref="T930:V930"/>
    <mergeCell ref="W930:Y930"/>
    <mergeCell ref="B929:D929"/>
    <mergeCell ref="E929:I929"/>
    <mergeCell ref="J929:N929"/>
    <mergeCell ref="O929:S929"/>
    <mergeCell ref="T929:V929"/>
    <mergeCell ref="W929:Y929"/>
    <mergeCell ref="B928:D928"/>
    <mergeCell ref="E928:I928"/>
    <mergeCell ref="J928:N928"/>
    <mergeCell ref="O928:S928"/>
    <mergeCell ref="T928:V928"/>
    <mergeCell ref="W928:Y928"/>
    <mergeCell ref="B927:D927"/>
    <mergeCell ref="E927:I927"/>
    <mergeCell ref="J927:N927"/>
    <mergeCell ref="O927:S927"/>
    <mergeCell ref="T927:V927"/>
    <mergeCell ref="W927:Y927"/>
    <mergeCell ref="B926:D926"/>
    <mergeCell ref="E926:I926"/>
    <mergeCell ref="J926:N926"/>
    <mergeCell ref="O926:S926"/>
    <mergeCell ref="T926:V926"/>
    <mergeCell ref="W926:Y926"/>
    <mergeCell ref="B925:D925"/>
    <mergeCell ref="E925:I925"/>
    <mergeCell ref="J925:N925"/>
    <mergeCell ref="O925:S925"/>
    <mergeCell ref="T925:V925"/>
    <mergeCell ref="W925:Y925"/>
    <mergeCell ref="B924:D924"/>
    <mergeCell ref="E924:I924"/>
    <mergeCell ref="J924:N924"/>
    <mergeCell ref="O924:S924"/>
    <mergeCell ref="T924:V924"/>
    <mergeCell ref="W924:Y924"/>
    <mergeCell ref="B923:D923"/>
    <mergeCell ref="E923:I923"/>
    <mergeCell ref="J923:N923"/>
    <mergeCell ref="O923:S923"/>
    <mergeCell ref="T923:V923"/>
    <mergeCell ref="W923:Y923"/>
    <mergeCell ref="B922:D922"/>
    <mergeCell ref="E922:I922"/>
    <mergeCell ref="J922:N922"/>
    <mergeCell ref="O922:S922"/>
    <mergeCell ref="T922:V922"/>
    <mergeCell ref="W922:Y922"/>
    <mergeCell ref="B921:D921"/>
    <mergeCell ref="E921:I921"/>
    <mergeCell ref="J921:N921"/>
    <mergeCell ref="O921:S921"/>
    <mergeCell ref="T921:V921"/>
    <mergeCell ref="W921:Y921"/>
    <mergeCell ref="B920:D920"/>
    <mergeCell ref="E920:I920"/>
    <mergeCell ref="J920:N920"/>
    <mergeCell ref="O920:S920"/>
    <mergeCell ref="T920:V920"/>
    <mergeCell ref="W920:Y920"/>
    <mergeCell ref="B919:D919"/>
    <mergeCell ref="E919:I919"/>
    <mergeCell ref="J919:N919"/>
    <mergeCell ref="O919:S919"/>
    <mergeCell ref="T919:V919"/>
    <mergeCell ref="W919:Y919"/>
    <mergeCell ref="B918:D918"/>
    <mergeCell ref="E918:I918"/>
    <mergeCell ref="J918:N918"/>
    <mergeCell ref="O918:S918"/>
    <mergeCell ref="T918:V918"/>
    <mergeCell ref="W918:Y918"/>
    <mergeCell ref="B917:D917"/>
    <mergeCell ref="E917:I917"/>
    <mergeCell ref="J917:N917"/>
    <mergeCell ref="O917:S917"/>
    <mergeCell ref="T917:V917"/>
    <mergeCell ref="W917:Y917"/>
    <mergeCell ref="B916:D916"/>
    <mergeCell ref="E916:I916"/>
    <mergeCell ref="J916:N916"/>
    <mergeCell ref="O916:S916"/>
    <mergeCell ref="T916:V916"/>
    <mergeCell ref="W916:Y916"/>
    <mergeCell ref="B915:D915"/>
    <mergeCell ref="E915:I915"/>
    <mergeCell ref="J915:N915"/>
    <mergeCell ref="O915:S915"/>
    <mergeCell ref="T915:V915"/>
    <mergeCell ref="W915:Y915"/>
    <mergeCell ref="B914:D914"/>
    <mergeCell ref="E914:I914"/>
    <mergeCell ref="J914:N914"/>
    <mergeCell ref="O914:S914"/>
    <mergeCell ref="T914:V914"/>
    <mergeCell ref="W914:Y914"/>
    <mergeCell ref="B913:D913"/>
    <mergeCell ref="E913:I913"/>
    <mergeCell ref="J913:N913"/>
    <mergeCell ref="O913:S913"/>
    <mergeCell ref="T913:V913"/>
    <mergeCell ref="W913:Y913"/>
    <mergeCell ref="B912:D912"/>
    <mergeCell ref="E912:I912"/>
    <mergeCell ref="J912:N912"/>
    <mergeCell ref="O912:S912"/>
    <mergeCell ref="T912:V912"/>
    <mergeCell ref="W912:Y912"/>
    <mergeCell ref="B911:D911"/>
    <mergeCell ref="E911:I911"/>
    <mergeCell ref="J911:N911"/>
    <mergeCell ref="O911:S911"/>
    <mergeCell ref="T911:V911"/>
    <mergeCell ref="W911:Y911"/>
    <mergeCell ref="B910:D910"/>
    <mergeCell ref="E910:I910"/>
    <mergeCell ref="J910:N910"/>
    <mergeCell ref="O910:S910"/>
    <mergeCell ref="T910:V910"/>
    <mergeCell ref="W910:Y910"/>
    <mergeCell ref="B909:D909"/>
    <mergeCell ref="E909:I909"/>
    <mergeCell ref="J909:N909"/>
    <mergeCell ref="O909:S909"/>
    <mergeCell ref="T909:V909"/>
    <mergeCell ref="W909:Y909"/>
    <mergeCell ref="B908:D908"/>
    <mergeCell ref="E908:I908"/>
    <mergeCell ref="J908:N908"/>
    <mergeCell ref="O908:S908"/>
    <mergeCell ref="T908:V908"/>
    <mergeCell ref="W908:Y908"/>
    <mergeCell ref="B907:D907"/>
    <mergeCell ref="E907:I907"/>
    <mergeCell ref="J907:N907"/>
    <mergeCell ref="O907:S907"/>
    <mergeCell ref="T907:V907"/>
    <mergeCell ref="W907:Y907"/>
    <mergeCell ref="B906:D906"/>
    <mergeCell ref="E906:I906"/>
    <mergeCell ref="J906:N906"/>
    <mergeCell ref="O906:S906"/>
    <mergeCell ref="T906:V906"/>
    <mergeCell ref="W906:Y906"/>
    <mergeCell ref="B905:D905"/>
    <mergeCell ref="E905:I905"/>
    <mergeCell ref="J905:N905"/>
    <mergeCell ref="O905:S905"/>
    <mergeCell ref="T905:V905"/>
    <mergeCell ref="W905:Y905"/>
    <mergeCell ref="B904:D904"/>
    <mergeCell ref="E904:I904"/>
    <mergeCell ref="J904:N904"/>
    <mergeCell ref="O904:S904"/>
    <mergeCell ref="T904:V904"/>
    <mergeCell ref="W904:Y904"/>
    <mergeCell ref="B903:D903"/>
    <mergeCell ref="E903:I903"/>
    <mergeCell ref="J903:N903"/>
    <mergeCell ref="O903:S903"/>
    <mergeCell ref="T903:V903"/>
    <mergeCell ref="W903:Y903"/>
    <mergeCell ref="B902:D902"/>
    <mergeCell ref="E902:I902"/>
    <mergeCell ref="J902:N902"/>
    <mergeCell ref="O902:S902"/>
    <mergeCell ref="T902:V902"/>
    <mergeCell ref="W902:Y902"/>
    <mergeCell ref="B901:D901"/>
    <mergeCell ref="E901:I901"/>
    <mergeCell ref="J901:N901"/>
    <mergeCell ref="O901:S901"/>
    <mergeCell ref="T901:V901"/>
    <mergeCell ref="W901:Y901"/>
    <mergeCell ref="B900:D900"/>
    <mergeCell ref="E900:I900"/>
    <mergeCell ref="J900:N900"/>
    <mergeCell ref="O900:S900"/>
    <mergeCell ref="T900:V900"/>
    <mergeCell ref="W900:Y900"/>
    <mergeCell ref="B899:D899"/>
    <mergeCell ref="E899:I899"/>
    <mergeCell ref="J899:N899"/>
    <mergeCell ref="O899:S899"/>
    <mergeCell ref="T899:V899"/>
    <mergeCell ref="W899:Y899"/>
    <mergeCell ref="B898:D898"/>
    <mergeCell ref="E898:I898"/>
    <mergeCell ref="J898:N898"/>
    <mergeCell ref="O898:S898"/>
    <mergeCell ref="T898:V898"/>
    <mergeCell ref="W898:Y898"/>
    <mergeCell ref="B897:D897"/>
    <mergeCell ref="E897:I897"/>
    <mergeCell ref="J897:N897"/>
    <mergeCell ref="O897:S897"/>
    <mergeCell ref="T897:V897"/>
    <mergeCell ref="W897:Y897"/>
    <mergeCell ref="B896:D896"/>
    <mergeCell ref="E896:I896"/>
    <mergeCell ref="J896:N896"/>
    <mergeCell ref="O896:S896"/>
    <mergeCell ref="T896:V896"/>
    <mergeCell ref="W896:Y896"/>
    <mergeCell ref="B895:D895"/>
    <mergeCell ref="E895:I895"/>
    <mergeCell ref="J895:N895"/>
    <mergeCell ref="O895:S895"/>
    <mergeCell ref="T895:V895"/>
    <mergeCell ref="W895:Y895"/>
    <mergeCell ref="B894:D894"/>
    <mergeCell ref="E894:I894"/>
    <mergeCell ref="J894:N894"/>
    <mergeCell ref="O894:S894"/>
    <mergeCell ref="T894:V894"/>
    <mergeCell ref="W894:Y894"/>
    <mergeCell ref="B893:D893"/>
    <mergeCell ref="E893:I893"/>
    <mergeCell ref="J893:N893"/>
    <mergeCell ref="O893:S893"/>
    <mergeCell ref="T893:V893"/>
    <mergeCell ref="W893:Y893"/>
    <mergeCell ref="B892:D892"/>
    <mergeCell ref="E892:I892"/>
    <mergeCell ref="J892:N892"/>
    <mergeCell ref="O892:S892"/>
    <mergeCell ref="T892:V892"/>
    <mergeCell ref="W892:Y892"/>
    <mergeCell ref="B891:D891"/>
    <mergeCell ref="E891:I891"/>
    <mergeCell ref="J891:N891"/>
    <mergeCell ref="O891:S891"/>
    <mergeCell ref="T891:V891"/>
    <mergeCell ref="W891:Y891"/>
    <mergeCell ref="B890:D890"/>
    <mergeCell ref="E890:I890"/>
    <mergeCell ref="J890:N890"/>
    <mergeCell ref="O890:S890"/>
    <mergeCell ref="T890:V890"/>
    <mergeCell ref="W890:Y890"/>
    <mergeCell ref="B889:D889"/>
    <mergeCell ref="E889:I889"/>
    <mergeCell ref="J889:N889"/>
    <mergeCell ref="O889:S889"/>
    <mergeCell ref="T889:V889"/>
    <mergeCell ref="W889:Y889"/>
    <mergeCell ref="B888:D888"/>
    <mergeCell ref="E888:I888"/>
    <mergeCell ref="J888:N888"/>
    <mergeCell ref="O888:S888"/>
    <mergeCell ref="T888:V888"/>
    <mergeCell ref="W888:Y888"/>
    <mergeCell ref="B887:D887"/>
    <mergeCell ref="E887:I887"/>
    <mergeCell ref="J887:N887"/>
    <mergeCell ref="O887:S887"/>
    <mergeCell ref="T887:V887"/>
    <mergeCell ref="W887:Y887"/>
    <mergeCell ref="B886:D886"/>
    <mergeCell ref="E886:I886"/>
    <mergeCell ref="J886:N886"/>
    <mergeCell ref="O886:S886"/>
    <mergeCell ref="T886:V886"/>
    <mergeCell ref="W886:Y886"/>
    <mergeCell ref="B885:D885"/>
    <mergeCell ref="E885:I885"/>
    <mergeCell ref="J885:N885"/>
    <mergeCell ref="O885:S885"/>
    <mergeCell ref="T885:V885"/>
    <mergeCell ref="W885:Y885"/>
    <mergeCell ref="B884:D884"/>
    <mergeCell ref="E884:I884"/>
    <mergeCell ref="J884:N884"/>
    <mergeCell ref="O884:S884"/>
    <mergeCell ref="T884:V884"/>
    <mergeCell ref="W884:Y884"/>
    <mergeCell ref="B883:D883"/>
    <mergeCell ref="E883:I883"/>
    <mergeCell ref="J883:N883"/>
    <mergeCell ref="O883:S883"/>
    <mergeCell ref="T883:V883"/>
    <mergeCell ref="W883:Y883"/>
    <mergeCell ref="B882:D882"/>
    <mergeCell ref="E882:I882"/>
    <mergeCell ref="J882:N882"/>
    <mergeCell ref="O882:S882"/>
    <mergeCell ref="T882:V882"/>
    <mergeCell ref="W882:Y882"/>
    <mergeCell ref="B881:D881"/>
    <mergeCell ref="E881:I881"/>
    <mergeCell ref="J881:N881"/>
    <mergeCell ref="O881:S881"/>
    <mergeCell ref="T881:V881"/>
    <mergeCell ref="W881:Y881"/>
    <mergeCell ref="B880:D880"/>
    <mergeCell ref="E880:I880"/>
    <mergeCell ref="J880:N880"/>
    <mergeCell ref="O880:S880"/>
    <mergeCell ref="T880:V880"/>
    <mergeCell ref="W880:Y880"/>
    <mergeCell ref="B879:D879"/>
    <mergeCell ref="E879:I879"/>
    <mergeCell ref="J879:N879"/>
    <mergeCell ref="O879:S879"/>
    <mergeCell ref="T879:V879"/>
    <mergeCell ref="W879:Y879"/>
    <mergeCell ref="B878:D878"/>
    <mergeCell ref="E878:I878"/>
    <mergeCell ref="J878:N878"/>
    <mergeCell ref="O878:S878"/>
    <mergeCell ref="T878:V878"/>
    <mergeCell ref="W878:Y878"/>
    <mergeCell ref="B877:D877"/>
    <mergeCell ref="E877:I877"/>
    <mergeCell ref="J877:N877"/>
    <mergeCell ref="O877:S877"/>
    <mergeCell ref="T877:V877"/>
    <mergeCell ref="W877:Y877"/>
    <mergeCell ref="B876:D876"/>
    <mergeCell ref="E876:I876"/>
    <mergeCell ref="J876:N876"/>
    <mergeCell ref="O876:S876"/>
    <mergeCell ref="T876:V876"/>
    <mergeCell ref="W876:Y876"/>
    <mergeCell ref="B875:D875"/>
    <mergeCell ref="E875:I875"/>
    <mergeCell ref="J875:N875"/>
    <mergeCell ref="O875:S875"/>
    <mergeCell ref="T875:V875"/>
    <mergeCell ref="W875:Y875"/>
    <mergeCell ref="B874:D874"/>
    <mergeCell ref="E874:I874"/>
    <mergeCell ref="J874:N874"/>
    <mergeCell ref="O874:S874"/>
    <mergeCell ref="T874:V874"/>
    <mergeCell ref="W874:Y874"/>
    <mergeCell ref="B873:D873"/>
    <mergeCell ref="E873:I873"/>
    <mergeCell ref="J873:N873"/>
    <mergeCell ref="O873:S873"/>
    <mergeCell ref="T873:V873"/>
    <mergeCell ref="W873:Y873"/>
    <mergeCell ref="B872:D872"/>
    <mergeCell ref="E872:I872"/>
    <mergeCell ref="J872:N872"/>
    <mergeCell ref="O872:S872"/>
    <mergeCell ref="T872:V872"/>
    <mergeCell ref="W872:Y872"/>
    <mergeCell ref="B871:D871"/>
    <mergeCell ref="E871:I871"/>
    <mergeCell ref="J871:N871"/>
    <mergeCell ref="O871:S871"/>
    <mergeCell ref="T871:V871"/>
    <mergeCell ref="W871:Y871"/>
    <mergeCell ref="B870:D870"/>
    <mergeCell ref="E870:I870"/>
    <mergeCell ref="J870:N870"/>
    <mergeCell ref="O870:S870"/>
    <mergeCell ref="T870:V870"/>
    <mergeCell ref="W870:Y870"/>
    <mergeCell ref="B869:D869"/>
    <mergeCell ref="E869:I869"/>
    <mergeCell ref="J869:N869"/>
    <mergeCell ref="O869:S869"/>
    <mergeCell ref="T869:V869"/>
    <mergeCell ref="W869:Y869"/>
    <mergeCell ref="B868:D868"/>
    <mergeCell ref="E868:I868"/>
    <mergeCell ref="J868:N868"/>
    <mergeCell ref="O868:S868"/>
    <mergeCell ref="T868:V868"/>
    <mergeCell ref="W868:Y868"/>
    <mergeCell ref="B867:D867"/>
    <mergeCell ref="E867:I867"/>
    <mergeCell ref="J867:N867"/>
    <mergeCell ref="O867:S867"/>
    <mergeCell ref="T867:V867"/>
    <mergeCell ref="W867:Y867"/>
    <mergeCell ref="B866:D866"/>
    <mergeCell ref="E866:I866"/>
    <mergeCell ref="J866:N866"/>
    <mergeCell ref="O866:S866"/>
    <mergeCell ref="T866:V866"/>
    <mergeCell ref="W866:Y866"/>
    <mergeCell ref="B865:D865"/>
    <mergeCell ref="E865:I865"/>
    <mergeCell ref="J865:N865"/>
    <mergeCell ref="O865:S865"/>
    <mergeCell ref="T865:V865"/>
    <mergeCell ref="W865:Y865"/>
    <mergeCell ref="B864:D864"/>
    <mergeCell ref="E864:I864"/>
    <mergeCell ref="J864:N864"/>
    <mergeCell ref="O864:S864"/>
    <mergeCell ref="T864:V864"/>
    <mergeCell ref="W864:Y864"/>
    <mergeCell ref="B863:D863"/>
    <mergeCell ref="E863:I863"/>
    <mergeCell ref="J863:N863"/>
    <mergeCell ref="O863:S863"/>
    <mergeCell ref="T863:V863"/>
    <mergeCell ref="W863:Y863"/>
    <mergeCell ref="B862:D862"/>
    <mergeCell ref="E862:I862"/>
    <mergeCell ref="J862:N862"/>
    <mergeCell ref="O862:S862"/>
    <mergeCell ref="T862:V862"/>
    <mergeCell ref="W862:Y862"/>
    <mergeCell ref="B861:D861"/>
    <mergeCell ref="E861:I861"/>
    <mergeCell ref="J861:N861"/>
    <mergeCell ref="O861:S861"/>
    <mergeCell ref="T861:V861"/>
    <mergeCell ref="W861:Y861"/>
    <mergeCell ref="B860:D860"/>
    <mergeCell ref="E860:I860"/>
    <mergeCell ref="J860:N860"/>
    <mergeCell ref="O860:S860"/>
    <mergeCell ref="T860:V860"/>
    <mergeCell ref="W860:Y860"/>
    <mergeCell ref="B859:D859"/>
    <mergeCell ref="E859:I859"/>
    <mergeCell ref="J859:N859"/>
    <mergeCell ref="O859:S859"/>
    <mergeCell ref="T859:V859"/>
    <mergeCell ref="W859:Y859"/>
    <mergeCell ref="B858:D858"/>
    <mergeCell ref="E858:I858"/>
    <mergeCell ref="J858:N858"/>
    <mergeCell ref="O858:S858"/>
    <mergeCell ref="T858:V858"/>
    <mergeCell ref="W858:Y858"/>
    <mergeCell ref="B857:D857"/>
    <mergeCell ref="E857:I857"/>
    <mergeCell ref="J857:N857"/>
    <mergeCell ref="O857:S857"/>
    <mergeCell ref="T857:V857"/>
    <mergeCell ref="W857:Y857"/>
    <mergeCell ref="B856:D856"/>
    <mergeCell ref="E856:I856"/>
    <mergeCell ref="J856:N856"/>
    <mergeCell ref="O856:S856"/>
    <mergeCell ref="T856:V856"/>
    <mergeCell ref="W856:Y856"/>
    <mergeCell ref="B855:D855"/>
    <mergeCell ref="E855:I855"/>
    <mergeCell ref="J855:N855"/>
    <mergeCell ref="O855:S855"/>
    <mergeCell ref="T855:V855"/>
    <mergeCell ref="W855:Y855"/>
    <mergeCell ref="B854:D854"/>
    <mergeCell ref="E854:I854"/>
    <mergeCell ref="J854:N854"/>
    <mergeCell ref="O854:S854"/>
    <mergeCell ref="T854:V854"/>
    <mergeCell ref="W854:Y854"/>
    <mergeCell ref="B853:D853"/>
    <mergeCell ref="E853:I853"/>
    <mergeCell ref="J853:N853"/>
    <mergeCell ref="O853:S853"/>
    <mergeCell ref="T853:V853"/>
    <mergeCell ref="W853:Y853"/>
    <mergeCell ref="B852:D852"/>
    <mergeCell ref="E852:I852"/>
    <mergeCell ref="J852:N852"/>
    <mergeCell ref="O852:S852"/>
    <mergeCell ref="T852:V852"/>
    <mergeCell ref="W852:Y852"/>
    <mergeCell ref="B851:D851"/>
    <mergeCell ref="E851:I851"/>
    <mergeCell ref="J851:N851"/>
    <mergeCell ref="O851:S851"/>
    <mergeCell ref="T851:V851"/>
    <mergeCell ref="W851:Y851"/>
    <mergeCell ref="B850:D850"/>
    <mergeCell ref="E850:I850"/>
    <mergeCell ref="J850:N850"/>
    <mergeCell ref="O850:S850"/>
    <mergeCell ref="T850:V850"/>
    <mergeCell ref="W850:Y850"/>
    <mergeCell ref="B849:D849"/>
    <mergeCell ref="E849:I849"/>
    <mergeCell ref="J849:N849"/>
    <mergeCell ref="O849:S849"/>
    <mergeCell ref="T849:V849"/>
    <mergeCell ref="W849:Y849"/>
    <mergeCell ref="B848:D848"/>
    <mergeCell ref="E848:I848"/>
    <mergeCell ref="J848:N848"/>
    <mergeCell ref="O848:S848"/>
    <mergeCell ref="T848:V848"/>
    <mergeCell ref="W848:Y848"/>
    <mergeCell ref="B847:D847"/>
    <mergeCell ref="E847:I847"/>
    <mergeCell ref="J847:N847"/>
    <mergeCell ref="O847:S847"/>
    <mergeCell ref="T847:V847"/>
    <mergeCell ref="W847:Y847"/>
    <mergeCell ref="B846:D846"/>
    <mergeCell ref="E846:I846"/>
    <mergeCell ref="J846:N846"/>
    <mergeCell ref="O846:S846"/>
    <mergeCell ref="T846:V846"/>
    <mergeCell ref="W846:Y846"/>
    <mergeCell ref="B845:D845"/>
    <mergeCell ref="E845:I845"/>
    <mergeCell ref="J845:N845"/>
    <mergeCell ref="O845:S845"/>
    <mergeCell ref="T845:V845"/>
    <mergeCell ref="W845:Y845"/>
    <mergeCell ref="B844:D844"/>
    <mergeCell ref="E844:I844"/>
    <mergeCell ref="J844:N844"/>
    <mergeCell ref="O844:S844"/>
    <mergeCell ref="T844:V844"/>
    <mergeCell ref="W844:Y844"/>
    <mergeCell ref="B843:D843"/>
    <mergeCell ref="E843:I843"/>
    <mergeCell ref="J843:N843"/>
    <mergeCell ref="O843:S843"/>
    <mergeCell ref="T843:V843"/>
    <mergeCell ref="W843:Y843"/>
    <mergeCell ref="B842:D842"/>
    <mergeCell ref="E842:I842"/>
    <mergeCell ref="J842:N842"/>
    <mergeCell ref="O842:S842"/>
    <mergeCell ref="T842:V842"/>
    <mergeCell ref="W842:Y842"/>
    <mergeCell ref="B841:D841"/>
    <mergeCell ref="E841:I841"/>
    <mergeCell ref="J841:N841"/>
    <mergeCell ref="O841:S841"/>
    <mergeCell ref="T841:V841"/>
    <mergeCell ref="W841:Y841"/>
    <mergeCell ref="B840:D840"/>
    <mergeCell ref="E840:I840"/>
    <mergeCell ref="J840:N840"/>
    <mergeCell ref="O840:S840"/>
    <mergeCell ref="T840:V840"/>
    <mergeCell ref="W840:Y840"/>
    <mergeCell ref="B839:D839"/>
    <mergeCell ref="E839:I839"/>
    <mergeCell ref="J839:N839"/>
    <mergeCell ref="O839:S839"/>
    <mergeCell ref="T839:V839"/>
    <mergeCell ref="W839:Y839"/>
    <mergeCell ref="B838:D838"/>
    <mergeCell ref="E838:I838"/>
    <mergeCell ref="J838:N838"/>
    <mergeCell ref="O838:S838"/>
    <mergeCell ref="T838:V838"/>
    <mergeCell ref="W838:Y838"/>
    <mergeCell ref="B837:D837"/>
    <mergeCell ref="E837:I837"/>
    <mergeCell ref="J837:N837"/>
    <mergeCell ref="O837:S837"/>
    <mergeCell ref="T837:V837"/>
    <mergeCell ref="W837:Y837"/>
    <mergeCell ref="B836:D836"/>
    <mergeCell ref="E836:I836"/>
    <mergeCell ref="J836:N836"/>
    <mergeCell ref="O836:S836"/>
    <mergeCell ref="T836:V836"/>
    <mergeCell ref="W836:Y836"/>
    <mergeCell ref="B835:D835"/>
    <mergeCell ref="E835:I835"/>
    <mergeCell ref="J835:N835"/>
    <mergeCell ref="O835:S835"/>
    <mergeCell ref="T835:V835"/>
    <mergeCell ref="W835:Y835"/>
    <mergeCell ref="B834:D834"/>
    <mergeCell ref="E834:I834"/>
    <mergeCell ref="J834:N834"/>
    <mergeCell ref="O834:S834"/>
    <mergeCell ref="T834:V834"/>
    <mergeCell ref="W834:Y834"/>
    <mergeCell ref="B833:D833"/>
    <mergeCell ref="E833:I833"/>
    <mergeCell ref="J833:N833"/>
    <mergeCell ref="O833:S833"/>
    <mergeCell ref="T833:V833"/>
    <mergeCell ref="W833:Y833"/>
    <mergeCell ref="B832:D832"/>
    <mergeCell ref="E832:I832"/>
    <mergeCell ref="J832:N832"/>
    <mergeCell ref="O832:S832"/>
    <mergeCell ref="T832:V832"/>
    <mergeCell ref="W832:Y832"/>
    <mergeCell ref="B831:D831"/>
    <mergeCell ref="E831:I831"/>
    <mergeCell ref="J831:N831"/>
    <mergeCell ref="O831:S831"/>
    <mergeCell ref="T831:V831"/>
    <mergeCell ref="W831:Y831"/>
    <mergeCell ref="B830:D830"/>
    <mergeCell ref="E830:I830"/>
    <mergeCell ref="J830:N830"/>
    <mergeCell ref="O830:S830"/>
    <mergeCell ref="T830:V830"/>
    <mergeCell ref="W830:Y830"/>
    <mergeCell ref="B829:D829"/>
    <mergeCell ref="E829:I829"/>
    <mergeCell ref="J829:N829"/>
    <mergeCell ref="O829:S829"/>
    <mergeCell ref="T829:V829"/>
    <mergeCell ref="W829:Y829"/>
    <mergeCell ref="B828:D828"/>
    <mergeCell ref="E828:I828"/>
    <mergeCell ref="J828:N828"/>
    <mergeCell ref="O828:S828"/>
    <mergeCell ref="T828:V828"/>
    <mergeCell ref="W828:Y828"/>
    <mergeCell ref="B827:D827"/>
    <mergeCell ref="E827:I827"/>
    <mergeCell ref="J827:N827"/>
    <mergeCell ref="O827:S827"/>
    <mergeCell ref="T827:V827"/>
    <mergeCell ref="W827:Y827"/>
    <mergeCell ref="B826:D826"/>
    <mergeCell ref="E826:I826"/>
    <mergeCell ref="J826:N826"/>
    <mergeCell ref="O826:S826"/>
    <mergeCell ref="T826:V826"/>
    <mergeCell ref="W826:Y826"/>
    <mergeCell ref="B825:D825"/>
    <mergeCell ref="E825:I825"/>
    <mergeCell ref="J825:N825"/>
    <mergeCell ref="O825:S825"/>
    <mergeCell ref="T825:V825"/>
    <mergeCell ref="W825:Y825"/>
    <mergeCell ref="B824:D824"/>
    <mergeCell ref="E824:I824"/>
    <mergeCell ref="J824:N824"/>
    <mergeCell ref="O824:S824"/>
    <mergeCell ref="T824:V824"/>
    <mergeCell ref="W824:Y824"/>
    <mergeCell ref="B823:D823"/>
    <mergeCell ref="E823:I823"/>
    <mergeCell ref="J823:N823"/>
    <mergeCell ref="O823:S823"/>
    <mergeCell ref="T823:V823"/>
    <mergeCell ref="W823:Y823"/>
    <mergeCell ref="B822:D822"/>
    <mergeCell ref="E822:I822"/>
    <mergeCell ref="J822:N822"/>
    <mergeCell ref="O822:S822"/>
    <mergeCell ref="T822:V822"/>
    <mergeCell ref="W822:Y822"/>
    <mergeCell ref="B821:D821"/>
    <mergeCell ref="E821:I821"/>
    <mergeCell ref="J821:N821"/>
    <mergeCell ref="O821:S821"/>
    <mergeCell ref="T821:V821"/>
    <mergeCell ref="W821:Y821"/>
    <mergeCell ref="B820:D820"/>
    <mergeCell ref="E820:I820"/>
    <mergeCell ref="J820:N820"/>
    <mergeCell ref="O820:S820"/>
    <mergeCell ref="T820:V820"/>
    <mergeCell ref="W820:Y820"/>
    <mergeCell ref="B819:D819"/>
    <mergeCell ref="E819:I819"/>
    <mergeCell ref="J819:N819"/>
    <mergeCell ref="O819:S819"/>
    <mergeCell ref="T819:V819"/>
    <mergeCell ref="W819:Y819"/>
    <mergeCell ref="B818:D818"/>
    <mergeCell ref="E818:I818"/>
    <mergeCell ref="J818:N818"/>
    <mergeCell ref="O818:S818"/>
    <mergeCell ref="T818:V818"/>
    <mergeCell ref="W818:Y818"/>
    <mergeCell ref="B817:D817"/>
    <mergeCell ref="E817:I817"/>
    <mergeCell ref="J817:N817"/>
    <mergeCell ref="O817:S817"/>
    <mergeCell ref="T817:V817"/>
    <mergeCell ref="W817:Y817"/>
    <mergeCell ref="B816:D816"/>
    <mergeCell ref="E816:I816"/>
    <mergeCell ref="J816:N816"/>
    <mergeCell ref="O816:S816"/>
    <mergeCell ref="T816:V816"/>
    <mergeCell ref="W816:Y816"/>
    <mergeCell ref="B815:D815"/>
    <mergeCell ref="E815:I815"/>
    <mergeCell ref="J815:N815"/>
    <mergeCell ref="O815:S815"/>
    <mergeCell ref="T815:V815"/>
    <mergeCell ref="W815:Y815"/>
    <mergeCell ref="B814:D814"/>
    <mergeCell ref="E814:I814"/>
    <mergeCell ref="J814:N814"/>
    <mergeCell ref="O814:S814"/>
    <mergeCell ref="T814:V814"/>
    <mergeCell ref="W814:Y814"/>
    <mergeCell ref="B813:D813"/>
    <mergeCell ref="E813:I813"/>
    <mergeCell ref="J813:N813"/>
    <mergeCell ref="O813:S813"/>
    <mergeCell ref="T813:V813"/>
    <mergeCell ref="W813:Y813"/>
    <mergeCell ref="B812:D812"/>
    <mergeCell ref="E812:I812"/>
    <mergeCell ref="J812:N812"/>
    <mergeCell ref="O812:S812"/>
    <mergeCell ref="T812:V812"/>
    <mergeCell ref="W812:Y812"/>
    <mergeCell ref="B811:D811"/>
    <mergeCell ref="E811:I811"/>
    <mergeCell ref="J811:N811"/>
    <mergeCell ref="O811:S811"/>
    <mergeCell ref="T811:V811"/>
    <mergeCell ref="W811:Y811"/>
    <mergeCell ref="B810:D810"/>
    <mergeCell ref="E810:I810"/>
    <mergeCell ref="J810:N810"/>
    <mergeCell ref="O810:S810"/>
    <mergeCell ref="T810:V810"/>
    <mergeCell ref="W810:Y810"/>
    <mergeCell ref="B809:D809"/>
    <mergeCell ref="E809:I809"/>
    <mergeCell ref="J809:N809"/>
    <mergeCell ref="O809:S809"/>
    <mergeCell ref="T809:V809"/>
    <mergeCell ref="W809:Y809"/>
    <mergeCell ref="B808:D808"/>
    <mergeCell ref="E808:I808"/>
    <mergeCell ref="J808:N808"/>
    <mergeCell ref="O808:S808"/>
    <mergeCell ref="T808:V808"/>
    <mergeCell ref="W808:Y808"/>
    <mergeCell ref="B807:D807"/>
    <mergeCell ref="E807:I807"/>
    <mergeCell ref="J807:N807"/>
    <mergeCell ref="O807:S807"/>
    <mergeCell ref="T807:V807"/>
    <mergeCell ref="W807:Y807"/>
    <mergeCell ref="B806:D806"/>
    <mergeCell ref="E806:I806"/>
    <mergeCell ref="J806:N806"/>
    <mergeCell ref="O806:S806"/>
    <mergeCell ref="T806:V806"/>
    <mergeCell ref="W806:Y806"/>
    <mergeCell ref="B805:D805"/>
    <mergeCell ref="E805:I805"/>
    <mergeCell ref="J805:N805"/>
    <mergeCell ref="O805:S805"/>
    <mergeCell ref="T805:V805"/>
    <mergeCell ref="W805:Y805"/>
    <mergeCell ref="B804:D804"/>
    <mergeCell ref="E804:I804"/>
    <mergeCell ref="J804:N804"/>
    <mergeCell ref="O804:S804"/>
    <mergeCell ref="T804:V804"/>
    <mergeCell ref="W804:Y804"/>
    <mergeCell ref="B803:D803"/>
    <mergeCell ref="E803:I803"/>
    <mergeCell ref="J803:N803"/>
    <mergeCell ref="O803:S803"/>
    <mergeCell ref="T803:V803"/>
    <mergeCell ref="W803:Y803"/>
    <mergeCell ref="B802:D802"/>
    <mergeCell ref="E802:I802"/>
    <mergeCell ref="J802:N802"/>
    <mergeCell ref="O802:S802"/>
    <mergeCell ref="T802:V802"/>
    <mergeCell ref="W802:Y802"/>
    <mergeCell ref="B801:D801"/>
    <mergeCell ref="E801:I801"/>
    <mergeCell ref="J801:N801"/>
    <mergeCell ref="O801:S801"/>
    <mergeCell ref="T801:V801"/>
    <mergeCell ref="W801:Y801"/>
    <mergeCell ref="B800:D800"/>
    <mergeCell ref="E800:I800"/>
    <mergeCell ref="J800:N800"/>
    <mergeCell ref="O800:S800"/>
    <mergeCell ref="T800:V800"/>
    <mergeCell ref="W800:Y800"/>
    <mergeCell ref="B799:D799"/>
    <mergeCell ref="E799:I799"/>
    <mergeCell ref="J799:N799"/>
    <mergeCell ref="O799:S799"/>
    <mergeCell ref="T799:V799"/>
    <mergeCell ref="W799:Y799"/>
    <mergeCell ref="B798:D798"/>
    <mergeCell ref="E798:I798"/>
    <mergeCell ref="J798:N798"/>
    <mergeCell ref="O798:S798"/>
    <mergeCell ref="T798:V798"/>
    <mergeCell ref="W798:Y798"/>
    <mergeCell ref="B797:D797"/>
    <mergeCell ref="E797:I797"/>
    <mergeCell ref="J797:N797"/>
    <mergeCell ref="O797:S797"/>
    <mergeCell ref="T797:V797"/>
    <mergeCell ref="W797:Y797"/>
    <mergeCell ref="B796:D796"/>
    <mergeCell ref="E796:I796"/>
    <mergeCell ref="J796:N796"/>
    <mergeCell ref="O796:S796"/>
    <mergeCell ref="T796:V796"/>
    <mergeCell ref="W796:Y796"/>
    <mergeCell ref="B795:D795"/>
    <mergeCell ref="E795:I795"/>
    <mergeCell ref="J795:N795"/>
    <mergeCell ref="O795:S795"/>
    <mergeCell ref="T795:V795"/>
    <mergeCell ref="W795:Y795"/>
    <mergeCell ref="B794:D794"/>
    <mergeCell ref="E794:I794"/>
    <mergeCell ref="J794:N794"/>
    <mergeCell ref="O794:S794"/>
    <mergeCell ref="T794:V794"/>
    <mergeCell ref="W794:Y794"/>
    <mergeCell ref="B793:D793"/>
    <mergeCell ref="E793:I793"/>
    <mergeCell ref="J793:N793"/>
    <mergeCell ref="O793:S793"/>
    <mergeCell ref="T793:V793"/>
    <mergeCell ref="W793:Y793"/>
    <mergeCell ref="B792:D792"/>
    <mergeCell ref="E792:I792"/>
    <mergeCell ref="J792:N792"/>
    <mergeCell ref="O792:S792"/>
    <mergeCell ref="T792:V792"/>
    <mergeCell ref="W792:Y792"/>
    <mergeCell ref="B791:D791"/>
    <mergeCell ref="E791:I791"/>
    <mergeCell ref="J791:N791"/>
    <mergeCell ref="O791:S791"/>
    <mergeCell ref="T791:V791"/>
    <mergeCell ref="W791:Y791"/>
    <mergeCell ref="B790:D790"/>
    <mergeCell ref="E790:I790"/>
    <mergeCell ref="J790:N790"/>
    <mergeCell ref="O790:S790"/>
    <mergeCell ref="T790:V790"/>
    <mergeCell ref="W790:Y790"/>
    <mergeCell ref="B789:D789"/>
    <mergeCell ref="E789:I789"/>
    <mergeCell ref="J789:N789"/>
    <mergeCell ref="O789:S789"/>
    <mergeCell ref="T789:V789"/>
    <mergeCell ref="W789:Y789"/>
    <mergeCell ref="B788:D788"/>
    <mergeCell ref="E788:I788"/>
    <mergeCell ref="J788:N788"/>
    <mergeCell ref="O788:S788"/>
    <mergeCell ref="T788:V788"/>
    <mergeCell ref="W788:Y788"/>
    <mergeCell ref="B787:D787"/>
    <mergeCell ref="E787:I787"/>
    <mergeCell ref="J787:N787"/>
    <mergeCell ref="O787:S787"/>
    <mergeCell ref="T787:V787"/>
    <mergeCell ref="W787:Y787"/>
    <mergeCell ref="B786:D786"/>
    <mergeCell ref="E786:I786"/>
    <mergeCell ref="J786:N786"/>
    <mergeCell ref="O786:S786"/>
    <mergeCell ref="T786:V786"/>
    <mergeCell ref="W786:Y786"/>
    <mergeCell ref="B785:D785"/>
    <mergeCell ref="E785:I785"/>
    <mergeCell ref="J785:N785"/>
    <mergeCell ref="O785:S785"/>
    <mergeCell ref="T785:V785"/>
    <mergeCell ref="W785:Y785"/>
    <mergeCell ref="B784:D784"/>
    <mergeCell ref="E784:I784"/>
    <mergeCell ref="J784:N784"/>
    <mergeCell ref="O784:S784"/>
    <mergeCell ref="T784:V784"/>
    <mergeCell ref="W784:Y784"/>
    <mergeCell ref="B783:D783"/>
    <mergeCell ref="E783:I783"/>
    <mergeCell ref="J783:N783"/>
    <mergeCell ref="O783:S783"/>
    <mergeCell ref="T783:V783"/>
    <mergeCell ref="W783:Y783"/>
    <mergeCell ref="B782:D782"/>
    <mergeCell ref="E782:I782"/>
    <mergeCell ref="J782:N782"/>
    <mergeCell ref="O782:S782"/>
    <mergeCell ref="T782:V782"/>
    <mergeCell ref="W782:Y782"/>
    <mergeCell ref="B781:D781"/>
    <mergeCell ref="E781:I781"/>
    <mergeCell ref="J781:N781"/>
    <mergeCell ref="O781:S781"/>
    <mergeCell ref="T781:V781"/>
    <mergeCell ref="W781:Y781"/>
    <mergeCell ref="B780:D780"/>
    <mergeCell ref="E780:I780"/>
    <mergeCell ref="J780:N780"/>
    <mergeCell ref="O780:S780"/>
    <mergeCell ref="T780:V780"/>
    <mergeCell ref="W780:Y780"/>
    <mergeCell ref="B779:D779"/>
    <mergeCell ref="E779:I779"/>
    <mergeCell ref="J779:N779"/>
    <mergeCell ref="O779:S779"/>
    <mergeCell ref="T779:V779"/>
    <mergeCell ref="W779:Y779"/>
    <mergeCell ref="B778:D778"/>
    <mergeCell ref="E778:I778"/>
    <mergeCell ref="J778:N778"/>
    <mergeCell ref="O778:S778"/>
    <mergeCell ref="T778:V778"/>
    <mergeCell ref="W778:Y778"/>
    <mergeCell ref="B777:D777"/>
    <mergeCell ref="E777:I777"/>
    <mergeCell ref="J777:N777"/>
    <mergeCell ref="O777:S777"/>
    <mergeCell ref="T777:V777"/>
    <mergeCell ref="W777:Y777"/>
    <mergeCell ref="B776:D776"/>
    <mergeCell ref="E776:I776"/>
    <mergeCell ref="J776:N776"/>
    <mergeCell ref="O776:S776"/>
    <mergeCell ref="T776:V776"/>
    <mergeCell ref="W776:Y776"/>
    <mergeCell ref="B775:D775"/>
    <mergeCell ref="E775:I775"/>
    <mergeCell ref="J775:N775"/>
    <mergeCell ref="O775:S775"/>
    <mergeCell ref="T775:V775"/>
    <mergeCell ref="W775:Y775"/>
    <mergeCell ref="B774:D774"/>
    <mergeCell ref="E774:I774"/>
    <mergeCell ref="J774:N774"/>
    <mergeCell ref="O774:S774"/>
    <mergeCell ref="T774:V774"/>
    <mergeCell ref="W774:Y774"/>
    <mergeCell ref="B773:D773"/>
    <mergeCell ref="E773:I773"/>
    <mergeCell ref="J773:N773"/>
    <mergeCell ref="O773:S773"/>
    <mergeCell ref="T773:V773"/>
    <mergeCell ref="W773:Y773"/>
    <mergeCell ref="B772:D772"/>
    <mergeCell ref="E772:I772"/>
    <mergeCell ref="J772:N772"/>
    <mergeCell ref="O772:S772"/>
    <mergeCell ref="T772:V772"/>
    <mergeCell ref="W772:Y772"/>
    <mergeCell ref="B771:D771"/>
    <mergeCell ref="E771:I771"/>
    <mergeCell ref="J771:N771"/>
    <mergeCell ref="O771:S771"/>
    <mergeCell ref="T771:V771"/>
    <mergeCell ref="W771:Y771"/>
    <mergeCell ref="B770:D770"/>
    <mergeCell ref="E770:I770"/>
    <mergeCell ref="J770:N770"/>
    <mergeCell ref="O770:S770"/>
    <mergeCell ref="T770:V770"/>
    <mergeCell ref="W770:Y770"/>
    <mergeCell ref="B769:D769"/>
    <mergeCell ref="E769:I769"/>
    <mergeCell ref="J769:N769"/>
    <mergeCell ref="O769:S769"/>
    <mergeCell ref="T769:V769"/>
    <mergeCell ref="W769:Y769"/>
    <mergeCell ref="B768:D768"/>
    <mergeCell ref="E768:I768"/>
    <mergeCell ref="J768:N768"/>
    <mergeCell ref="O768:S768"/>
    <mergeCell ref="T768:V768"/>
    <mergeCell ref="W768:Y768"/>
    <mergeCell ref="B767:D767"/>
    <mergeCell ref="E767:I767"/>
    <mergeCell ref="J767:N767"/>
    <mergeCell ref="O767:S767"/>
    <mergeCell ref="T767:V767"/>
    <mergeCell ref="W767:Y767"/>
    <mergeCell ref="B766:D766"/>
    <mergeCell ref="E766:I766"/>
    <mergeCell ref="J766:N766"/>
    <mergeCell ref="O766:S766"/>
    <mergeCell ref="T766:V766"/>
    <mergeCell ref="W766:Y766"/>
    <mergeCell ref="B765:D765"/>
    <mergeCell ref="E765:I765"/>
    <mergeCell ref="J765:N765"/>
    <mergeCell ref="O765:S765"/>
    <mergeCell ref="T765:V765"/>
    <mergeCell ref="W765:Y765"/>
    <mergeCell ref="B764:D764"/>
    <mergeCell ref="E764:I764"/>
    <mergeCell ref="J764:N764"/>
    <mergeCell ref="O764:S764"/>
    <mergeCell ref="T764:V764"/>
    <mergeCell ref="W764:Y764"/>
    <mergeCell ref="B763:D763"/>
    <mergeCell ref="E763:I763"/>
    <mergeCell ref="J763:N763"/>
    <mergeCell ref="O763:S763"/>
    <mergeCell ref="T763:V763"/>
    <mergeCell ref="W763:Y763"/>
    <mergeCell ref="B762:D762"/>
    <mergeCell ref="E762:I762"/>
    <mergeCell ref="J762:N762"/>
    <mergeCell ref="O762:S762"/>
    <mergeCell ref="T762:V762"/>
    <mergeCell ref="W762:Y762"/>
    <mergeCell ref="B761:D761"/>
    <mergeCell ref="E761:I761"/>
    <mergeCell ref="J761:N761"/>
    <mergeCell ref="O761:S761"/>
    <mergeCell ref="T761:V761"/>
    <mergeCell ref="W761:Y761"/>
    <mergeCell ref="B760:D760"/>
    <mergeCell ref="E760:I760"/>
    <mergeCell ref="J760:N760"/>
    <mergeCell ref="O760:S760"/>
    <mergeCell ref="T760:V760"/>
    <mergeCell ref="W760:Y760"/>
    <mergeCell ref="B759:D759"/>
    <mergeCell ref="E759:I759"/>
    <mergeCell ref="J759:N759"/>
    <mergeCell ref="O759:S759"/>
    <mergeCell ref="T759:V759"/>
    <mergeCell ref="W759:Y759"/>
    <mergeCell ref="B758:D758"/>
    <mergeCell ref="E758:I758"/>
    <mergeCell ref="J758:N758"/>
    <mergeCell ref="O758:S758"/>
    <mergeCell ref="T758:V758"/>
    <mergeCell ref="W758:Y758"/>
    <mergeCell ref="B757:D757"/>
    <mergeCell ref="E757:I757"/>
    <mergeCell ref="J757:N757"/>
    <mergeCell ref="O757:S757"/>
    <mergeCell ref="T757:V757"/>
    <mergeCell ref="W757:Y757"/>
    <mergeCell ref="B756:D756"/>
    <mergeCell ref="E756:I756"/>
    <mergeCell ref="J756:N756"/>
    <mergeCell ref="O756:S756"/>
    <mergeCell ref="T756:V756"/>
    <mergeCell ref="W756:Y756"/>
    <mergeCell ref="B755:D755"/>
    <mergeCell ref="E755:I755"/>
    <mergeCell ref="J755:N755"/>
    <mergeCell ref="O755:S755"/>
    <mergeCell ref="T755:V755"/>
    <mergeCell ref="W755:Y755"/>
    <mergeCell ref="B754:D754"/>
    <mergeCell ref="E754:I754"/>
    <mergeCell ref="J754:N754"/>
    <mergeCell ref="O754:S754"/>
    <mergeCell ref="T754:V754"/>
    <mergeCell ref="W754:Y754"/>
    <mergeCell ref="B753:D753"/>
    <mergeCell ref="E753:I753"/>
    <mergeCell ref="J753:N753"/>
    <mergeCell ref="O753:S753"/>
    <mergeCell ref="T753:V753"/>
    <mergeCell ref="W753:Y753"/>
    <mergeCell ref="B752:D752"/>
    <mergeCell ref="E752:I752"/>
    <mergeCell ref="J752:N752"/>
    <mergeCell ref="O752:S752"/>
    <mergeCell ref="T752:V752"/>
    <mergeCell ref="W752:Y752"/>
    <mergeCell ref="B751:D751"/>
    <mergeCell ref="E751:I751"/>
    <mergeCell ref="J751:N751"/>
    <mergeCell ref="O751:S751"/>
    <mergeCell ref="T751:V751"/>
    <mergeCell ref="W751:Y751"/>
    <mergeCell ref="B750:D750"/>
    <mergeCell ref="E750:I750"/>
    <mergeCell ref="J750:N750"/>
    <mergeCell ref="O750:S750"/>
    <mergeCell ref="T750:V750"/>
    <mergeCell ref="W750:Y750"/>
    <mergeCell ref="B749:D749"/>
    <mergeCell ref="E749:I749"/>
    <mergeCell ref="J749:N749"/>
    <mergeCell ref="O749:S749"/>
    <mergeCell ref="T749:V749"/>
    <mergeCell ref="W749:Y749"/>
    <mergeCell ref="B748:D748"/>
    <mergeCell ref="E748:I748"/>
    <mergeCell ref="J748:N748"/>
    <mergeCell ref="O748:S748"/>
    <mergeCell ref="T748:V748"/>
    <mergeCell ref="W748:Y748"/>
    <mergeCell ref="B747:D747"/>
    <mergeCell ref="E747:I747"/>
    <mergeCell ref="J747:N747"/>
    <mergeCell ref="O747:S747"/>
    <mergeCell ref="T747:V747"/>
    <mergeCell ref="W747:Y747"/>
    <mergeCell ref="B746:D746"/>
    <mergeCell ref="E746:I746"/>
    <mergeCell ref="J746:N746"/>
    <mergeCell ref="O746:S746"/>
    <mergeCell ref="T746:V746"/>
    <mergeCell ref="W746:Y746"/>
    <mergeCell ref="B745:D745"/>
    <mergeCell ref="E745:I745"/>
    <mergeCell ref="J745:N745"/>
    <mergeCell ref="O745:S745"/>
    <mergeCell ref="T745:V745"/>
    <mergeCell ref="W745:Y745"/>
    <mergeCell ref="B744:D744"/>
    <mergeCell ref="E744:I744"/>
    <mergeCell ref="J744:N744"/>
    <mergeCell ref="O744:S744"/>
    <mergeCell ref="T744:V744"/>
    <mergeCell ref="W744:Y744"/>
    <mergeCell ref="B743:D743"/>
    <mergeCell ref="E743:I743"/>
    <mergeCell ref="J743:N743"/>
    <mergeCell ref="O743:S743"/>
    <mergeCell ref="T743:V743"/>
    <mergeCell ref="W743:Y743"/>
    <mergeCell ref="B742:D742"/>
    <mergeCell ref="E742:I742"/>
    <mergeCell ref="J742:N742"/>
    <mergeCell ref="O742:S742"/>
    <mergeCell ref="T742:V742"/>
    <mergeCell ref="W742:Y742"/>
    <mergeCell ref="B741:D741"/>
    <mergeCell ref="E741:I741"/>
    <mergeCell ref="J741:N741"/>
    <mergeCell ref="O741:S741"/>
    <mergeCell ref="T741:V741"/>
    <mergeCell ref="W741:Y741"/>
    <mergeCell ref="B740:D740"/>
    <mergeCell ref="E740:I740"/>
    <mergeCell ref="J740:N740"/>
    <mergeCell ref="O740:S740"/>
    <mergeCell ref="T740:V740"/>
    <mergeCell ref="W740:Y740"/>
    <mergeCell ref="B739:D739"/>
    <mergeCell ref="E739:I739"/>
    <mergeCell ref="J739:N739"/>
    <mergeCell ref="O739:S739"/>
    <mergeCell ref="T739:V739"/>
    <mergeCell ref="W739:Y739"/>
    <mergeCell ref="B738:D738"/>
    <mergeCell ref="E738:I738"/>
    <mergeCell ref="J738:N738"/>
    <mergeCell ref="O738:S738"/>
    <mergeCell ref="T738:V738"/>
    <mergeCell ref="W738:Y738"/>
    <mergeCell ref="B737:D737"/>
    <mergeCell ref="E737:I737"/>
    <mergeCell ref="J737:N737"/>
    <mergeCell ref="O737:S737"/>
    <mergeCell ref="T737:V737"/>
    <mergeCell ref="W737:Y737"/>
    <mergeCell ref="B736:D736"/>
    <mergeCell ref="E736:I736"/>
    <mergeCell ref="J736:N736"/>
    <mergeCell ref="O736:S736"/>
    <mergeCell ref="T736:V736"/>
    <mergeCell ref="W736:Y736"/>
    <mergeCell ref="B735:D735"/>
    <mergeCell ref="E735:I735"/>
    <mergeCell ref="J735:N735"/>
    <mergeCell ref="O735:S735"/>
    <mergeCell ref="T735:V735"/>
    <mergeCell ref="W735:Y735"/>
    <mergeCell ref="B734:D734"/>
    <mergeCell ref="E734:I734"/>
    <mergeCell ref="J734:N734"/>
    <mergeCell ref="O734:S734"/>
    <mergeCell ref="T734:V734"/>
    <mergeCell ref="W734:Y734"/>
    <mergeCell ref="B733:D733"/>
    <mergeCell ref="E733:I733"/>
    <mergeCell ref="J733:N733"/>
    <mergeCell ref="O733:S733"/>
    <mergeCell ref="T733:V733"/>
    <mergeCell ref="W733:Y733"/>
    <mergeCell ref="B732:D732"/>
    <mergeCell ref="E732:I732"/>
    <mergeCell ref="J732:N732"/>
    <mergeCell ref="O732:S732"/>
    <mergeCell ref="T732:V732"/>
    <mergeCell ref="W732:Y732"/>
    <mergeCell ref="B731:D731"/>
    <mergeCell ref="E731:I731"/>
    <mergeCell ref="J731:N731"/>
    <mergeCell ref="O731:S731"/>
    <mergeCell ref="T731:V731"/>
    <mergeCell ref="W731:Y731"/>
    <mergeCell ref="B730:D730"/>
    <mergeCell ref="E730:I730"/>
    <mergeCell ref="J730:N730"/>
    <mergeCell ref="O730:S730"/>
    <mergeCell ref="T730:V730"/>
    <mergeCell ref="W730:Y730"/>
    <mergeCell ref="B729:D729"/>
    <mergeCell ref="E729:I729"/>
    <mergeCell ref="J729:N729"/>
    <mergeCell ref="O729:S729"/>
    <mergeCell ref="T729:V729"/>
    <mergeCell ref="W729:Y729"/>
    <mergeCell ref="B728:D728"/>
    <mergeCell ref="E728:I728"/>
    <mergeCell ref="J728:N728"/>
    <mergeCell ref="O728:S728"/>
    <mergeCell ref="T728:V728"/>
    <mergeCell ref="W728:Y728"/>
    <mergeCell ref="B727:D727"/>
    <mergeCell ref="E727:I727"/>
    <mergeCell ref="J727:N727"/>
    <mergeCell ref="O727:S727"/>
    <mergeCell ref="T727:V727"/>
    <mergeCell ref="W727:Y727"/>
    <mergeCell ref="B726:D726"/>
    <mergeCell ref="E726:I726"/>
    <mergeCell ref="J726:N726"/>
    <mergeCell ref="O726:S726"/>
    <mergeCell ref="T726:V726"/>
    <mergeCell ref="W726:Y726"/>
    <mergeCell ref="B725:D725"/>
    <mergeCell ref="E725:I725"/>
    <mergeCell ref="J725:N725"/>
    <mergeCell ref="O725:S725"/>
    <mergeCell ref="T725:V725"/>
    <mergeCell ref="W725:Y725"/>
    <mergeCell ref="B724:D724"/>
    <mergeCell ref="E724:I724"/>
    <mergeCell ref="J724:N724"/>
    <mergeCell ref="O724:S724"/>
    <mergeCell ref="T724:V724"/>
    <mergeCell ref="W724:Y724"/>
    <mergeCell ref="B723:D723"/>
    <mergeCell ref="E723:I723"/>
    <mergeCell ref="J723:N723"/>
    <mergeCell ref="O723:S723"/>
    <mergeCell ref="T723:V723"/>
    <mergeCell ref="W723:Y723"/>
    <mergeCell ref="B722:D722"/>
    <mergeCell ref="E722:I722"/>
    <mergeCell ref="J722:N722"/>
    <mergeCell ref="O722:S722"/>
    <mergeCell ref="T722:V722"/>
    <mergeCell ref="W722:Y722"/>
    <mergeCell ref="B721:D721"/>
    <mergeCell ref="E721:I721"/>
    <mergeCell ref="J721:N721"/>
    <mergeCell ref="O721:S721"/>
    <mergeCell ref="T721:V721"/>
    <mergeCell ref="W721:Y721"/>
    <mergeCell ref="B720:D720"/>
    <mergeCell ref="E720:I720"/>
    <mergeCell ref="J720:N720"/>
    <mergeCell ref="O720:S720"/>
    <mergeCell ref="T720:V720"/>
    <mergeCell ref="W720:Y720"/>
    <mergeCell ref="B719:D719"/>
    <mergeCell ref="E719:I719"/>
    <mergeCell ref="J719:N719"/>
    <mergeCell ref="O719:S719"/>
    <mergeCell ref="T719:V719"/>
    <mergeCell ref="W719:Y719"/>
    <mergeCell ref="B718:D718"/>
    <mergeCell ref="E718:I718"/>
    <mergeCell ref="J718:N718"/>
    <mergeCell ref="O718:S718"/>
    <mergeCell ref="T718:V718"/>
    <mergeCell ref="W718:Y718"/>
    <mergeCell ref="B717:D717"/>
    <mergeCell ref="E717:I717"/>
    <mergeCell ref="J717:N717"/>
    <mergeCell ref="O717:S717"/>
    <mergeCell ref="T717:V717"/>
    <mergeCell ref="W717:Y717"/>
    <mergeCell ref="B716:D716"/>
    <mergeCell ref="E716:I716"/>
    <mergeCell ref="J716:N716"/>
    <mergeCell ref="O716:S716"/>
    <mergeCell ref="T716:V716"/>
    <mergeCell ref="W716:Y716"/>
    <mergeCell ref="B715:D715"/>
    <mergeCell ref="E715:I715"/>
    <mergeCell ref="J715:N715"/>
    <mergeCell ref="O715:S715"/>
    <mergeCell ref="T715:V715"/>
    <mergeCell ref="W715:Y715"/>
    <mergeCell ref="B714:D714"/>
    <mergeCell ref="E714:I714"/>
    <mergeCell ref="J714:N714"/>
    <mergeCell ref="O714:S714"/>
    <mergeCell ref="T714:V714"/>
    <mergeCell ref="W714:Y714"/>
    <mergeCell ref="B713:D713"/>
    <mergeCell ref="E713:I713"/>
    <mergeCell ref="J713:N713"/>
    <mergeCell ref="O713:S713"/>
    <mergeCell ref="T713:V713"/>
    <mergeCell ref="W713:Y713"/>
    <mergeCell ref="B712:D712"/>
    <mergeCell ref="E712:I712"/>
    <mergeCell ref="J712:N712"/>
    <mergeCell ref="O712:S712"/>
    <mergeCell ref="T712:V712"/>
    <mergeCell ref="W712:Y712"/>
    <mergeCell ref="B711:D711"/>
    <mergeCell ref="E711:I711"/>
    <mergeCell ref="J711:N711"/>
    <mergeCell ref="O711:S711"/>
    <mergeCell ref="T711:V711"/>
    <mergeCell ref="W711:Y711"/>
    <mergeCell ref="B710:D710"/>
    <mergeCell ref="E710:I710"/>
    <mergeCell ref="J710:N710"/>
    <mergeCell ref="O710:S710"/>
    <mergeCell ref="T710:V710"/>
    <mergeCell ref="W710:Y710"/>
    <mergeCell ref="B709:D709"/>
    <mergeCell ref="E709:I709"/>
    <mergeCell ref="J709:N709"/>
    <mergeCell ref="O709:S709"/>
    <mergeCell ref="T709:V709"/>
    <mergeCell ref="W709:Y709"/>
    <mergeCell ref="B708:D708"/>
    <mergeCell ref="E708:I708"/>
    <mergeCell ref="J708:N708"/>
    <mergeCell ref="O708:S708"/>
    <mergeCell ref="T708:V708"/>
    <mergeCell ref="W708:Y708"/>
    <mergeCell ref="B707:D707"/>
    <mergeCell ref="E707:I707"/>
    <mergeCell ref="J707:N707"/>
    <mergeCell ref="O707:S707"/>
    <mergeCell ref="T707:V707"/>
    <mergeCell ref="W707:Y707"/>
    <mergeCell ref="B706:D706"/>
    <mergeCell ref="E706:I706"/>
    <mergeCell ref="J706:N706"/>
    <mergeCell ref="O706:S706"/>
    <mergeCell ref="T706:V706"/>
    <mergeCell ref="W706:Y706"/>
    <mergeCell ref="B705:D705"/>
    <mergeCell ref="E705:I705"/>
    <mergeCell ref="J705:N705"/>
    <mergeCell ref="O705:S705"/>
    <mergeCell ref="T705:V705"/>
    <mergeCell ref="W705:Y705"/>
    <mergeCell ref="B704:D704"/>
    <mergeCell ref="E704:I704"/>
    <mergeCell ref="J704:N704"/>
    <mergeCell ref="O704:S704"/>
    <mergeCell ref="T704:V704"/>
    <mergeCell ref="W704:Y704"/>
    <mergeCell ref="B703:D703"/>
    <mergeCell ref="E703:I703"/>
    <mergeCell ref="J703:N703"/>
    <mergeCell ref="O703:S703"/>
    <mergeCell ref="T703:V703"/>
    <mergeCell ref="W703:Y703"/>
    <mergeCell ref="B702:D702"/>
    <mergeCell ref="E702:I702"/>
    <mergeCell ref="J702:N702"/>
    <mergeCell ref="O702:S702"/>
    <mergeCell ref="T702:V702"/>
    <mergeCell ref="W702:Y702"/>
    <mergeCell ref="B701:D701"/>
    <mergeCell ref="E701:I701"/>
    <mergeCell ref="J701:N701"/>
    <mergeCell ref="O701:S701"/>
    <mergeCell ref="T701:V701"/>
    <mergeCell ref="W701:Y701"/>
    <mergeCell ref="B700:D700"/>
    <mergeCell ref="E700:I700"/>
    <mergeCell ref="J700:N700"/>
    <mergeCell ref="O700:S700"/>
    <mergeCell ref="T700:V700"/>
    <mergeCell ref="W700:Y700"/>
    <mergeCell ref="B699:D699"/>
    <mergeCell ref="E699:I699"/>
    <mergeCell ref="J699:N699"/>
    <mergeCell ref="O699:S699"/>
    <mergeCell ref="T699:V699"/>
    <mergeCell ref="W699:Y699"/>
    <mergeCell ref="B698:D698"/>
    <mergeCell ref="E698:I698"/>
    <mergeCell ref="J698:N698"/>
    <mergeCell ref="O698:S698"/>
    <mergeCell ref="T698:V698"/>
    <mergeCell ref="W698:Y698"/>
    <mergeCell ref="B697:D697"/>
    <mergeCell ref="E697:I697"/>
    <mergeCell ref="J697:N697"/>
    <mergeCell ref="O697:S697"/>
    <mergeCell ref="T697:V697"/>
    <mergeCell ref="W697:Y697"/>
    <mergeCell ref="B696:D696"/>
    <mergeCell ref="E696:I696"/>
    <mergeCell ref="J696:N696"/>
    <mergeCell ref="O696:S696"/>
    <mergeCell ref="T696:V696"/>
    <mergeCell ref="W696:Y696"/>
    <mergeCell ref="B695:D695"/>
    <mergeCell ref="E695:I695"/>
    <mergeCell ref="J695:N695"/>
    <mergeCell ref="O695:S695"/>
    <mergeCell ref="T695:V695"/>
    <mergeCell ref="W695:Y695"/>
    <mergeCell ref="B694:D694"/>
    <mergeCell ref="E694:I694"/>
    <mergeCell ref="J694:N694"/>
    <mergeCell ref="O694:S694"/>
    <mergeCell ref="T694:V694"/>
    <mergeCell ref="W694:Y694"/>
    <mergeCell ref="B693:D693"/>
    <mergeCell ref="E693:I693"/>
    <mergeCell ref="J693:N693"/>
    <mergeCell ref="O693:S693"/>
    <mergeCell ref="T693:V693"/>
    <mergeCell ref="W693:Y693"/>
    <mergeCell ref="B692:D692"/>
    <mergeCell ref="E692:I692"/>
    <mergeCell ref="J692:N692"/>
    <mergeCell ref="O692:S692"/>
    <mergeCell ref="T692:V692"/>
    <mergeCell ref="W692:Y692"/>
    <mergeCell ref="B691:D691"/>
    <mergeCell ref="E691:I691"/>
    <mergeCell ref="J691:N691"/>
    <mergeCell ref="O691:S691"/>
    <mergeCell ref="T691:V691"/>
    <mergeCell ref="W691:Y691"/>
    <mergeCell ref="B690:D690"/>
    <mergeCell ref="E690:I690"/>
    <mergeCell ref="J690:N690"/>
    <mergeCell ref="O690:S690"/>
    <mergeCell ref="T690:V690"/>
    <mergeCell ref="W690:Y690"/>
    <mergeCell ref="B689:D689"/>
    <mergeCell ref="E689:I689"/>
    <mergeCell ref="J689:N689"/>
    <mergeCell ref="O689:S689"/>
    <mergeCell ref="T689:V689"/>
    <mergeCell ref="W689:Y689"/>
    <mergeCell ref="B688:D688"/>
    <mergeCell ref="E688:I688"/>
    <mergeCell ref="J688:N688"/>
    <mergeCell ref="O688:S688"/>
    <mergeCell ref="T688:V688"/>
    <mergeCell ref="W688:Y688"/>
    <mergeCell ref="B687:D687"/>
    <mergeCell ref="E687:I687"/>
    <mergeCell ref="J687:N687"/>
    <mergeCell ref="O687:S687"/>
    <mergeCell ref="T687:V687"/>
    <mergeCell ref="W687:Y687"/>
    <mergeCell ref="B686:D686"/>
    <mergeCell ref="E686:I686"/>
    <mergeCell ref="J686:N686"/>
    <mergeCell ref="O686:S686"/>
    <mergeCell ref="T686:V686"/>
    <mergeCell ref="W686:Y686"/>
    <mergeCell ref="B685:D685"/>
    <mergeCell ref="E685:I685"/>
    <mergeCell ref="J685:N685"/>
    <mergeCell ref="O685:S685"/>
    <mergeCell ref="T685:V685"/>
    <mergeCell ref="W685:Y685"/>
    <mergeCell ref="B684:D684"/>
    <mergeCell ref="E684:I684"/>
    <mergeCell ref="J684:N684"/>
    <mergeCell ref="O684:S684"/>
    <mergeCell ref="T684:V684"/>
    <mergeCell ref="W684:Y684"/>
    <mergeCell ref="B683:D683"/>
    <mergeCell ref="E683:I683"/>
    <mergeCell ref="J683:N683"/>
    <mergeCell ref="O683:S683"/>
    <mergeCell ref="T683:V683"/>
    <mergeCell ref="W683:Y683"/>
    <mergeCell ref="B682:D682"/>
    <mergeCell ref="E682:I682"/>
    <mergeCell ref="J682:N682"/>
    <mergeCell ref="O682:S682"/>
    <mergeCell ref="T682:V682"/>
    <mergeCell ref="W682:Y682"/>
    <mergeCell ref="B681:D681"/>
    <mergeCell ref="E681:I681"/>
    <mergeCell ref="J681:N681"/>
    <mergeCell ref="O681:S681"/>
    <mergeCell ref="T681:V681"/>
    <mergeCell ref="W681:Y681"/>
    <mergeCell ref="B680:D680"/>
    <mergeCell ref="E680:I680"/>
    <mergeCell ref="J680:N680"/>
    <mergeCell ref="O680:S680"/>
    <mergeCell ref="T680:V680"/>
    <mergeCell ref="W680:Y680"/>
    <mergeCell ref="B679:D679"/>
    <mergeCell ref="E679:I679"/>
    <mergeCell ref="J679:N679"/>
    <mergeCell ref="O679:S679"/>
    <mergeCell ref="T679:V679"/>
    <mergeCell ref="W679:Y679"/>
    <mergeCell ref="B678:D678"/>
    <mergeCell ref="E678:I678"/>
    <mergeCell ref="J678:N678"/>
    <mergeCell ref="O678:S678"/>
    <mergeCell ref="T678:V678"/>
    <mergeCell ref="W678:Y678"/>
    <mergeCell ref="B677:D677"/>
    <mergeCell ref="E677:I677"/>
    <mergeCell ref="J677:N677"/>
    <mergeCell ref="O677:S677"/>
    <mergeCell ref="T677:V677"/>
    <mergeCell ref="W677:Y677"/>
    <mergeCell ref="B676:D676"/>
    <mergeCell ref="E676:I676"/>
    <mergeCell ref="J676:N676"/>
    <mergeCell ref="O676:S676"/>
    <mergeCell ref="T676:V676"/>
    <mergeCell ref="W676:Y676"/>
    <mergeCell ref="B675:D675"/>
    <mergeCell ref="E675:I675"/>
    <mergeCell ref="J675:N675"/>
    <mergeCell ref="O675:S675"/>
    <mergeCell ref="T675:V675"/>
    <mergeCell ref="W675:Y675"/>
    <mergeCell ref="B674:D674"/>
    <mergeCell ref="E674:I674"/>
    <mergeCell ref="J674:N674"/>
    <mergeCell ref="O674:S674"/>
    <mergeCell ref="T674:V674"/>
    <mergeCell ref="W674:Y674"/>
    <mergeCell ref="B673:D673"/>
    <mergeCell ref="E673:I673"/>
    <mergeCell ref="J673:N673"/>
    <mergeCell ref="O673:S673"/>
    <mergeCell ref="T673:V673"/>
    <mergeCell ref="W673:Y673"/>
    <mergeCell ref="B672:D672"/>
    <mergeCell ref="E672:I672"/>
    <mergeCell ref="J672:N672"/>
    <mergeCell ref="O672:S672"/>
    <mergeCell ref="T672:V672"/>
    <mergeCell ref="W672:Y672"/>
    <mergeCell ref="B671:D671"/>
    <mergeCell ref="E671:I671"/>
    <mergeCell ref="J671:N671"/>
    <mergeCell ref="O671:S671"/>
    <mergeCell ref="T671:V671"/>
    <mergeCell ref="W671:Y671"/>
    <mergeCell ref="B670:D670"/>
    <mergeCell ref="E670:I670"/>
    <mergeCell ref="J670:N670"/>
    <mergeCell ref="O670:S670"/>
    <mergeCell ref="T670:V670"/>
    <mergeCell ref="W670:Y670"/>
    <mergeCell ref="B669:D669"/>
    <mergeCell ref="E669:I669"/>
    <mergeCell ref="J669:N669"/>
    <mergeCell ref="O669:S669"/>
    <mergeCell ref="T669:V669"/>
    <mergeCell ref="W669:Y669"/>
    <mergeCell ref="B668:D668"/>
    <mergeCell ref="E668:I668"/>
    <mergeCell ref="J668:N668"/>
    <mergeCell ref="O668:S668"/>
    <mergeCell ref="T668:V668"/>
    <mergeCell ref="W668:Y668"/>
    <mergeCell ref="B667:D667"/>
    <mergeCell ref="E667:I667"/>
    <mergeCell ref="J667:N667"/>
    <mergeCell ref="O667:S667"/>
    <mergeCell ref="T667:V667"/>
    <mergeCell ref="W667:Y667"/>
    <mergeCell ref="B666:D666"/>
    <mergeCell ref="E666:I666"/>
    <mergeCell ref="J666:N666"/>
    <mergeCell ref="O666:S666"/>
    <mergeCell ref="T666:V666"/>
    <mergeCell ref="W666:Y666"/>
    <mergeCell ref="B665:D665"/>
    <mergeCell ref="E665:I665"/>
    <mergeCell ref="J665:N665"/>
    <mergeCell ref="O665:S665"/>
    <mergeCell ref="T665:V665"/>
    <mergeCell ref="W665:Y665"/>
    <mergeCell ref="B664:D664"/>
    <mergeCell ref="E664:I664"/>
    <mergeCell ref="J664:N664"/>
    <mergeCell ref="O664:S664"/>
    <mergeCell ref="T664:V664"/>
    <mergeCell ref="W664:Y664"/>
    <mergeCell ref="B663:D663"/>
    <mergeCell ref="E663:I663"/>
    <mergeCell ref="J663:N663"/>
    <mergeCell ref="O663:S663"/>
    <mergeCell ref="T663:V663"/>
    <mergeCell ref="W663:Y663"/>
    <mergeCell ref="B662:D662"/>
    <mergeCell ref="E662:I662"/>
    <mergeCell ref="J662:N662"/>
    <mergeCell ref="O662:S662"/>
    <mergeCell ref="T662:V662"/>
    <mergeCell ref="W662:Y662"/>
    <mergeCell ref="B661:D661"/>
    <mergeCell ref="E661:I661"/>
    <mergeCell ref="J661:N661"/>
    <mergeCell ref="O661:S661"/>
    <mergeCell ref="T661:V661"/>
    <mergeCell ref="W661:Y661"/>
    <mergeCell ref="B660:D660"/>
    <mergeCell ref="E660:I660"/>
    <mergeCell ref="J660:N660"/>
    <mergeCell ref="O660:S660"/>
    <mergeCell ref="T660:V660"/>
    <mergeCell ref="W660:Y660"/>
    <mergeCell ref="B659:D659"/>
    <mergeCell ref="E659:I659"/>
    <mergeCell ref="J659:N659"/>
    <mergeCell ref="O659:S659"/>
    <mergeCell ref="T659:V659"/>
    <mergeCell ref="W659:Y659"/>
    <mergeCell ref="B658:D658"/>
    <mergeCell ref="E658:I658"/>
    <mergeCell ref="J658:N658"/>
    <mergeCell ref="O658:S658"/>
    <mergeCell ref="T658:V658"/>
    <mergeCell ref="W658:Y658"/>
    <mergeCell ref="B657:D657"/>
    <mergeCell ref="E657:I657"/>
    <mergeCell ref="J657:N657"/>
    <mergeCell ref="O657:S657"/>
    <mergeCell ref="T657:V657"/>
    <mergeCell ref="W657:Y657"/>
    <mergeCell ref="B656:D656"/>
    <mergeCell ref="E656:I656"/>
    <mergeCell ref="J656:N656"/>
    <mergeCell ref="O656:S656"/>
    <mergeCell ref="T656:V656"/>
    <mergeCell ref="W656:Y656"/>
    <mergeCell ref="B655:D655"/>
    <mergeCell ref="E655:I655"/>
    <mergeCell ref="J655:N655"/>
    <mergeCell ref="O655:S655"/>
    <mergeCell ref="T655:V655"/>
    <mergeCell ref="W655:Y655"/>
    <mergeCell ref="B654:D654"/>
    <mergeCell ref="E654:I654"/>
    <mergeCell ref="J654:N654"/>
    <mergeCell ref="O654:S654"/>
    <mergeCell ref="T654:V654"/>
    <mergeCell ref="W654:Y654"/>
    <mergeCell ref="B653:D653"/>
    <mergeCell ref="E653:I653"/>
    <mergeCell ref="J653:N653"/>
    <mergeCell ref="O653:S653"/>
    <mergeCell ref="T653:V653"/>
    <mergeCell ref="W653:Y653"/>
    <mergeCell ref="B652:D652"/>
    <mergeCell ref="E652:I652"/>
    <mergeCell ref="J652:N652"/>
    <mergeCell ref="O652:S652"/>
    <mergeCell ref="T652:V652"/>
    <mergeCell ref="W652:Y652"/>
    <mergeCell ref="B651:D651"/>
    <mergeCell ref="E651:I651"/>
    <mergeCell ref="J651:N651"/>
    <mergeCell ref="O651:S651"/>
    <mergeCell ref="T651:V651"/>
    <mergeCell ref="W651:Y651"/>
    <mergeCell ref="B650:D650"/>
    <mergeCell ref="E650:I650"/>
    <mergeCell ref="J650:N650"/>
    <mergeCell ref="O650:S650"/>
    <mergeCell ref="T650:V650"/>
    <mergeCell ref="W650:Y650"/>
    <mergeCell ref="B649:D649"/>
    <mergeCell ref="E649:I649"/>
    <mergeCell ref="J649:N649"/>
    <mergeCell ref="O649:S649"/>
    <mergeCell ref="T649:V649"/>
    <mergeCell ref="W649:Y649"/>
    <mergeCell ref="B648:D648"/>
    <mergeCell ref="E648:I648"/>
    <mergeCell ref="J648:N648"/>
    <mergeCell ref="O648:S648"/>
    <mergeCell ref="T648:V648"/>
    <mergeCell ref="W648:Y648"/>
    <mergeCell ref="B647:D647"/>
    <mergeCell ref="E647:I647"/>
    <mergeCell ref="J647:N647"/>
    <mergeCell ref="O647:S647"/>
    <mergeCell ref="T647:V647"/>
    <mergeCell ref="W647:Y647"/>
    <mergeCell ref="B646:D646"/>
    <mergeCell ref="E646:I646"/>
    <mergeCell ref="J646:N646"/>
    <mergeCell ref="O646:S646"/>
    <mergeCell ref="T646:V646"/>
    <mergeCell ref="W646:Y646"/>
    <mergeCell ref="B645:D645"/>
    <mergeCell ref="E645:I645"/>
    <mergeCell ref="J645:N645"/>
    <mergeCell ref="O645:S645"/>
    <mergeCell ref="T645:V645"/>
    <mergeCell ref="W645:Y645"/>
    <mergeCell ref="B644:D644"/>
    <mergeCell ref="E644:I644"/>
    <mergeCell ref="J644:N644"/>
    <mergeCell ref="O644:S644"/>
    <mergeCell ref="T644:V644"/>
    <mergeCell ref="W644:Y644"/>
    <mergeCell ref="B643:D643"/>
    <mergeCell ref="E643:I643"/>
    <mergeCell ref="J643:N643"/>
    <mergeCell ref="O643:S643"/>
    <mergeCell ref="T643:V643"/>
    <mergeCell ref="W643:Y643"/>
    <mergeCell ref="B642:D642"/>
    <mergeCell ref="E642:I642"/>
    <mergeCell ref="J642:N642"/>
    <mergeCell ref="O642:S642"/>
    <mergeCell ref="T642:V642"/>
    <mergeCell ref="W642:Y642"/>
    <mergeCell ref="B641:D641"/>
    <mergeCell ref="E641:I641"/>
    <mergeCell ref="J641:N641"/>
    <mergeCell ref="O641:S641"/>
    <mergeCell ref="T641:V641"/>
    <mergeCell ref="W641:Y641"/>
    <mergeCell ref="B640:D640"/>
    <mergeCell ref="E640:I640"/>
    <mergeCell ref="J640:N640"/>
    <mergeCell ref="O640:S640"/>
    <mergeCell ref="T640:V640"/>
    <mergeCell ref="W640:Y640"/>
    <mergeCell ref="B639:D639"/>
    <mergeCell ref="E639:I639"/>
    <mergeCell ref="J639:N639"/>
    <mergeCell ref="O639:S639"/>
    <mergeCell ref="T639:V639"/>
    <mergeCell ref="W639:Y639"/>
    <mergeCell ref="B638:D638"/>
    <mergeCell ref="E638:I638"/>
    <mergeCell ref="J638:N638"/>
    <mergeCell ref="O638:S638"/>
    <mergeCell ref="T638:V638"/>
    <mergeCell ref="W638:Y638"/>
    <mergeCell ref="B637:D637"/>
    <mergeCell ref="E637:I637"/>
    <mergeCell ref="J637:N637"/>
    <mergeCell ref="O637:S637"/>
    <mergeCell ref="T637:V637"/>
    <mergeCell ref="W637:Y637"/>
    <mergeCell ref="B636:D636"/>
    <mergeCell ref="E636:I636"/>
    <mergeCell ref="J636:N636"/>
    <mergeCell ref="O636:S636"/>
    <mergeCell ref="T636:V636"/>
    <mergeCell ref="W636:Y636"/>
    <mergeCell ref="B635:D635"/>
    <mergeCell ref="E635:I635"/>
    <mergeCell ref="J635:N635"/>
    <mergeCell ref="O635:S635"/>
    <mergeCell ref="T635:V635"/>
    <mergeCell ref="W635:Y635"/>
    <mergeCell ref="B634:D634"/>
    <mergeCell ref="E634:I634"/>
    <mergeCell ref="J634:N634"/>
    <mergeCell ref="O634:S634"/>
    <mergeCell ref="T634:V634"/>
    <mergeCell ref="W634:Y634"/>
    <mergeCell ref="B633:D633"/>
    <mergeCell ref="E633:I633"/>
    <mergeCell ref="J633:N633"/>
    <mergeCell ref="O633:S633"/>
    <mergeCell ref="T633:V633"/>
    <mergeCell ref="W633:Y633"/>
    <mergeCell ref="B632:D632"/>
    <mergeCell ref="E632:I632"/>
    <mergeCell ref="J632:N632"/>
    <mergeCell ref="O632:S632"/>
    <mergeCell ref="T632:V632"/>
    <mergeCell ref="W632:Y632"/>
    <mergeCell ref="B631:D631"/>
    <mergeCell ref="E631:I631"/>
    <mergeCell ref="J631:N631"/>
    <mergeCell ref="O631:S631"/>
    <mergeCell ref="T631:V631"/>
    <mergeCell ref="W631:Y631"/>
    <mergeCell ref="B630:D630"/>
    <mergeCell ref="E630:I630"/>
    <mergeCell ref="J630:N630"/>
    <mergeCell ref="O630:S630"/>
    <mergeCell ref="T630:V630"/>
    <mergeCell ref="W630:Y630"/>
    <mergeCell ref="B629:D629"/>
    <mergeCell ref="E629:I629"/>
    <mergeCell ref="J629:N629"/>
    <mergeCell ref="O629:S629"/>
    <mergeCell ref="T629:V629"/>
    <mergeCell ref="W629:Y629"/>
    <mergeCell ref="B628:D628"/>
    <mergeCell ref="E628:I628"/>
    <mergeCell ref="J628:N628"/>
    <mergeCell ref="O628:S628"/>
    <mergeCell ref="T628:V628"/>
    <mergeCell ref="W628:Y628"/>
    <mergeCell ref="B627:D627"/>
    <mergeCell ref="E627:I627"/>
    <mergeCell ref="J627:N627"/>
    <mergeCell ref="O627:S627"/>
    <mergeCell ref="T627:V627"/>
    <mergeCell ref="W627:Y627"/>
    <mergeCell ref="B626:D626"/>
    <mergeCell ref="E626:I626"/>
    <mergeCell ref="J626:N626"/>
    <mergeCell ref="O626:S626"/>
    <mergeCell ref="T626:V626"/>
    <mergeCell ref="W626:Y626"/>
    <mergeCell ref="B625:D625"/>
    <mergeCell ref="E625:I625"/>
    <mergeCell ref="J625:N625"/>
    <mergeCell ref="O625:S625"/>
    <mergeCell ref="T625:V625"/>
    <mergeCell ref="W625:Y625"/>
    <mergeCell ref="B624:D624"/>
    <mergeCell ref="E624:I624"/>
    <mergeCell ref="J624:N624"/>
    <mergeCell ref="O624:S624"/>
    <mergeCell ref="T624:V624"/>
    <mergeCell ref="W624:Y624"/>
    <mergeCell ref="B623:D623"/>
    <mergeCell ref="E623:I623"/>
    <mergeCell ref="J623:N623"/>
    <mergeCell ref="O623:S623"/>
    <mergeCell ref="T623:V623"/>
    <mergeCell ref="W623:Y623"/>
    <mergeCell ref="B622:D622"/>
    <mergeCell ref="E622:I622"/>
    <mergeCell ref="J622:N622"/>
    <mergeCell ref="O622:S622"/>
    <mergeCell ref="T622:V622"/>
    <mergeCell ref="W622:Y622"/>
    <mergeCell ref="B621:D621"/>
    <mergeCell ref="E621:I621"/>
    <mergeCell ref="J621:N621"/>
    <mergeCell ref="O621:S621"/>
    <mergeCell ref="T621:V621"/>
    <mergeCell ref="W621:Y621"/>
    <mergeCell ref="B620:D620"/>
    <mergeCell ref="E620:I620"/>
    <mergeCell ref="J620:N620"/>
    <mergeCell ref="O620:S620"/>
    <mergeCell ref="T620:V620"/>
    <mergeCell ref="W620:Y620"/>
    <mergeCell ref="B619:D619"/>
    <mergeCell ref="E619:I619"/>
    <mergeCell ref="J619:N619"/>
    <mergeCell ref="O619:S619"/>
    <mergeCell ref="T619:V619"/>
    <mergeCell ref="W619:Y619"/>
    <mergeCell ref="B618:D618"/>
    <mergeCell ref="E618:I618"/>
    <mergeCell ref="J618:N618"/>
    <mergeCell ref="O618:S618"/>
    <mergeCell ref="T618:V618"/>
    <mergeCell ref="W618:Y618"/>
    <mergeCell ref="B617:D617"/>
    <mergeCell ref="E617:I617"/>
    <mergeCell ref="J617:N617"/>
    <mergeCell ref="O617:S617"/>
    <mergeCell ref="T617:V617"/>
    <mergeCell ref="W617:Y617"/>
    <mergeCell ref="B616:D616"/>
    <mergeCell ref="E616:I616"/>
    <mergeCell ref="J616:N616"/>
    <mergeCell ref="O616:S616"/>
    <mergeCell ref="T616:V616"/>
    <mergeCell ref="W616:Y616"/>
    <mergeCell ref="B615:D615"/>
    <mergeCell ref="E615:I615"/>
    <mergeCell ref="J615:N615"/>
    <mergeCell ref="O615:S615"/>
    <mergeCell ref="T615:V615"/>
    <mergeCell ref="W615:Y615"/>
    <mergeCell ref="B614:D614"/>
    <mergeCell ref="E614:I614"/>
    <mergeCell ref="J614:N614"/>
    <mergeCell ref="O614:S614"/>
    <mergeCell ref="T614:V614"/>
    <mergeCell ref="W614:Y614"/>
    <mergeCell ref="B613:D613"/>
    <mergeCell ref="E613:I613"/>
    <mergeCell ref="J613:N613"/>
    <mergeCell ref="O613:S613"/>
    <mergeCell ref="T613:V613"/>
    <mergeCell ref="W613:Y613"/>
    <mergeCell ref="B612:D612"/>
    <mergeCell ref="E612:I612"/>
    <mergeCell ref="J612:N612"/>
    <mergeCell ref="O612:S612"/>
    <mergeCell ref="T612:V612"/>
    <mergeCell ref="W612:Y612"/>
    <mergeCell ref="B611:D611"/>
    <mergeCell ref="E611:I611"/>
    <mergeCell ref="J611:N611"/>
    <mergeCell ref="O611:S611"/>
    <mergeCell ref="T611:V611"/>
    <mergeCell ref="W611:Y611"/>
    <mergeCell ref="B610:D610"/>
    <mergeCell ref="E610:I610"/>
    <mergeCell ref="J610:N610"/>
    <mergeCell ref="O610:S610"/>
    <mergeCell ref="T610:V610"/>
    <mergeCell ref="W610:Y610"/>
    <mergeCell ref="B609:D609"/>
    <mergeCell ref="E609:I609"/>
    <mergeCell ref="J609:N609"/>
    <mergeCell ref="O609:S609"/>
    <mergeCell ref="T609:V609"/>
    <mergeCell ref="W609:Y609"/>
    <mergeCell ref="B608:D608"/>
    <mergeCell ref="E608:I608"/>
    <mergeCell ref="J608:N608"/>
    <mergeCell ref="O608:S608"/>
    <mergeCell ref="T608:V608"/>
    <mergeCell ref="W608:Y608"/>
    <mergeCell ref="B607:D607"/>
    <mergeCell ref="E607:I607"/>
    <mergeCell ref="J607:N607"/>
    <mergeCell ref="O607:S607"/>
    <mergeCell ref="T607:V607"/>
    <mergeCell ref="W607:Y607"/>
    <mergeCell ref="B606:D606"/>
    <mergeCell ref="E606:I606"/>
    <mergeCell ref="J606:N606"/>
    <mergeCell ref="O606:S606"/>
    <mergeCell ref="T606:V606"/>
    <mergeCell ref="W606:Y606"/>
    <mergeCell ref="B605:D605"/>
    <mergeCell ref="E605:I605"/>
    <mergeCell ref="J605:N605"/>
    <mergeCell ref="O605:S605"/>
    <mergeCell ref="T605:V605"/>
    <mergeCell ref="W605:Y605"/>
    <mergeCell ref="B604:D604"/>
    <mergeCell ref="E604:I604"/>
    <mergeCell ref="J604:N604"/>
    <mergeCell ref="O604:S604"/>
    <mergeCell ref="T604:V604"/>
    <mergeCell ref="W604:Y604"/>
    <mergeCell ref="B603:D603"/>
    <mergeCell ref="E603:I603"/>
    <mergeCell ref="J603:N603"/>
    <mergeCell ref="O603:S603"/>
    <mergeCell ref="T603:V603"/>
    <mergeCell ref="W603:Y603"/>
    <mergeCell ref="B602:D602"/>
    <mergeCell ref="E602:I602"/>
    <mergeCell ref="J602:N602"/>
    <mergeCell ref="O602:S602"/>
    <mergeCell ref="T602:V602"/>
    <mergeCell ref="W602:Y602"/>
    <mergeCell ref="B601:D601"/>
    <mergeCell ref="E601:I601"/>
    <mergeCell ref="J601:N601"/>
    <mergeCell ref="O601:S601"/>
    <mergeCell ref="T601:V601"/>
    <mergeCell ref="W601:Y601"/>
    <mergeCell ref="B600:D600"/>
    <mergeCell ref="E600:I600"/>
    <mergeCell ref="J600:N600"/>
    <mergeCell ref="O600:S600"/>
    <mergeCell ref="T600:V600"/>
    <mergeCell ref="W600:Y600"/>
    <mergeCell ref="B599:D599"/>
    <mergeCell ref="E599:I599"/>
    <mergeCell ref="J599:N599"/>
    <mergeCell ref="O599:S599"/>
    <mergeCell ref="T599:V599"/>
    <mergeCell ref="W599:Y599"/>
    <mergeCell ref="B598:D598"/>
    <mergeCell ref="E598:I598"/>
    <mergeCell ref="J598:N598"/>
    <mergeCell ref="O598:S598"/>
    <mergeCell ref="T598:V598"/>
    <mergeCell ref="W598:Y598"/>
    <mergeCell ref="B597:D597"/>
    <mergeCell ref="E597:I597"/>
    <mergeCell ref="J597:N597"/>
    <mergeCell ref="O597:S597"/>
    <mergeCell ref="T597:V597"/>
    <mergeCell ref="W597:Y597"/>
    <mergeCell ref="B596:D596"/>
    <mergeCell ref="E596:I596"/>
    <mergeCell ref="J596:N596"/>
    <mergeCell ref="O596:S596"/>
    <mergeCell ref="T596:V596"/>
    <mergeCell ref="W596:Y596"/>
    <mergeCell ref="B595:D595"/>
    <mergeCell ref="E595:I595"/>
    <mergeCell ref="J595:N595"/>
    <mergeCell ref="O595:S595"/>
    <mergeCell ref="T595:V595"/>
    <mergeCell ref="W595:Y595"/>
    <mergeCell ref="B594:D594"/>
    <mergeCell ref="E594:I594"/>
    <mergeCell ref="J594:N594"/>
    <mergeCell ref="O594:S594"/>
    <mergeCell ref="T594:V594"/>
    <mergeCell ref="W594:Y594"/>
    <mergeCell ref="B593:D593"/>
    <mergeCell ref="E593:I593"/>
    <mergeCell ref="J593:N593"/>
    <mergeCell ref="O593:S593"/>
    <mergeCell ref="T593:V593"/>
    <mergeCell ref="W593:Y593"/>
    <mergeCell ref="B592:D592"/>
    <mergeCell ref="E592:I592"/>
    <mergeCell ref="J592:N592"/>
    <mergeCell ref="O592:S592"/>
    <mergeCell ref="T592:V592"/>
    <mergeCell ref="W592:Y592"/>
    <mergeCell ref="B591:D591"/>
    <mergeCell ref="E591:I591"/>
    <mergeCell ref="J591:N591"/>
    <mergeCell ref="O591:S591"/>
    <mergeCell ref="T591:V591"/>
    <mergeCell ref="W591:Y591"/>
    <mergeCell ref="B590:D590"/>
    <mergeCell ref="E590:I590"/>
    <mergeCell ref="J590:N590"/>
    <mergeCell ref="O590:S590"/>
    <mergeCell ref="T590:V590"/>
    <mergeCell ref="W590:Y590"/>
    <mergeCell ref="B589:D589"/>
    <mergeCell ref="E589:I589"/>
    <mergeCell ref="J589:N589"/>
    <mergeCell ref="O589:S589"/>
    <mergeCell ref="T589:V589"/>
    <mergeCell ref="W589:Y589"/>
    <mergeCell ref="B588:D588"/>
    <mergeCell ref="E588:I588"/>
    <mergeCell ref="J588:N588"/>
    <mergeCell ref="O588:S588"/>
    <mergeCell ref="T588:V588"/>
    <mergeCell ref="W588:Y588"/>
    <mergeCell ref="B587:D587"/>
    <mergeCell ref="E587:I587"/>
    <mergeCell ref="J587:N587"/>
    <mergeCell ref="O587:S587"/>
    <mergeCell ref="T587:V587"/>
    <mergeCell ref="W587:Y587"/>
    <mergeCell ref="B586:D586"/>
    <mergeCell ref="E586:I586"/>
    <mergeCell ref="J586:N586"/>
    <mergeCell ref="O586:S586"/>
    <mergeCell ref="T586:V586"/>
    <mergeCell ref="W586:Y586"/>
    <mergeCell ref="B585:D585"/>
    <mergeCell ref="E585:I585"/>
    <mergeCell ref="J585:N585"/>
    <mergeCell ref="O585:S585"/>
    <mergeCell ref="T585:V585"/>
    <mergeCell ref="W585:Y585"/>
    <mergeCell ref="B584:D584"/>
    <mergeCell ref="E584:I584"/>
    <mergeCell ref="J584:N584"/>
    <mergeCell ref="O584:S584"/>
    <mergeCell ref="T584:V584"/>
    <mergeCell ref="W584:Y584"/>
    <mergeCell ref="B583:D583"/>
    <mergeCell ref="E583:I583"/>
    <mergeCell ref="J583:N583"/>
    <mergeCell ref="O583:S583"/>
    <mergeCell ref="T583:V583"/>
    <mergeCell ref="W583:Y583"/>
    <mergeCell ref="B582:D582"/>
    <mergeCell ref="E582:I582"/>
    <mergeCell ref="J582:N582"/>
    <mergeCell ref="O582:S582"/>
    <mergeCell ref="T582:V582"/>
    <mergeCell ref="W582:Y582"/>
    <mergeCell ref="B581:D581"/>
    <mergeCell ref="E581:I581"/>
    <mergeCell ref="J581:N581"/>
    <mergeCell ref="O581:S581"/>
    <mergeCell ref="T581:V581"/>
    <mergeCell ref="W581:Y581"/>
    <mergeCell ref="B580:D580"/>
    <mergeCell ref="E580:I580"/>
    <mergeCell ref="J580:N580"/>
    <mergeCell ref="O580:S580"/>
    <mergeCell ref="T580:V580"/>
    <mergeCell ref="W580:Y580"/>
    <mergeCell ref="B579:D579"/>
    <mergeCell ref="E579:I579"/>
    <mergeCell ref="J579:N579"/>
    <mergeCell ref="O579:S579"/>
    <mergeCell ref="T579:V579"/>
    <mergeCell ref="W579:Y579"/>
    <mergeCell ref="B578:D578"/>
    <mergeCell ref="E578:I578"/>
    <mergeCell ref="J578:N578"/>
    <mergeCell ref="O578:S578"/>
    <mergeCell ref="T578:V578"/>
    <mergeCell ref="W578:Y578"/>
    <mergeCell ref="B577:D577"/>
    <mergeCell ref="E577:I577"/>
    <mergeCell ref="J577:N577"/>
    <mergeCell ref="O577:S577"/>
    <mergeCell ref="T577:V577"/>
    <mergeCell ref="W577:Y577"/>
    <mergeCell ref="B576:D576"/>
    <mergeCell ref="E576:I576"/>
    <mergeCell ref="J576:N576"/>
    <mergeCell ref="O576:S576"/>
    <mergeCell ref="T576:V576"/>
    <mergeCell ref="W576:Y576"/>
    <mergeCell ref="B575:D575"/>
    <mergeCell ref="E575:I575"/>
    <mergeCell ref="J575:N575"/>
    <mergeCell ref="O575:S575"/>
    <mergeCell ref="T575:V575"/>
    <mergeCell ref="W575:Y575"/>
    <mergeCell ref="B574:D574"/>
    <mergeCell ref="E574:I574"/>
    <mergeCell ref="J574:N574"/>
    <mergeCell ref="O574:S574"/>
    <mergeCell ref="T574:V574"/>
    <mergeCell ref="W574:Y574"/>
    <mergeCell ref="B573:D573"/>
    <mergeCell ref="E573:I573"/>
    <mergeCell ref="J573:N573"/>
    <mergeCell ref="O573:S573"/>
    <mergeCell ref="T573:V573"/>
    <mergeCell ref="W573:Y573"/>
    <mergeCell ref="B572:D572"/>
    <mergeCell ref="E572:I572"/>
    <mergeCell ref="J572:N572"/>
    <mergeCell ref="O572:S572"/>
    <mergeCell ref="T572:V572"/>
    <mergeCell ref="W572:Y572"/>
    <mergeCell ref="B571:D571"/>
    <mergeCell ref="E571:I571"/>
    <mergeCell ref="J571:N571"/>
    <mergeCell ref="O571:S571"/>
    <mergeCell ref="T571:V571"/>
    <mergeCell ref="W571:Y571"/>
    <mergeCell ref="B570:D570"/>
    <mergeCell ref="E570:I570"/>
    <mergeCell ref="J570:N570"/>
    <mergeCell ref="O570:S570"/>
    <mergeCell ref="T570:V570"/>
    <mergeCell ref="W570:Y570"/>
    <mergeCell ref="B569:D569"/>
    <mergeCell ref="E569:I569"/>
    <mergeCell ref="J569:N569"/>
    <mergeCell ref="O569:S569"/>
    <mergeCell ref="T569:V569"/>
    <mergeCell ref="W569:Y569"/>
    <mergeCell ref="B568:D568"/>
    <mergeCell ref="E568:I568"/>
    <mergeCell ref="J568:N568"/>
    <mergeCell ref="O568:S568"/>
    <mergeCell ref="T568:V568"/>
    <mergeCell ref="W568:Y568"/>
    <mergeCell ref="B567:D567"/>
    <mergeCell ref="E567:I567"/>
    <mergeCell ref="J567:N567"/>
    <mergeCell ref="O567:S567"/>
    <mergeCell ref="T567:V567"/>
    <mergeCell ref="W567:Y567"/>
    <mergeCell ref="B566:D566"/>
    <mergeCell ref="E566:I566"/>
    <mergeCell ref="J566:N566"/>
    <mergeCell ref="O566:S566"/>
    <mergeCell ref="T566:V566"/>
    <mergeCell ref="W566:Y566"/>
    <mergeCell ref="B565:D565"/>
    <mergeCell ref="E565:I565"/>
    <mergeCell ref="J565:N565"/>
    <mergeCell ref="O565:S565"/>
    <mergeCell ref="T565:V565"/>
    <mergeCell ref="W565:Y565"/>
    <mergeCell ref="B564:D564"/>
    <mergeCell ref="E564:I564"/>
    <mergeCell ref="J564:N564"/>
    <mergeCell ref="O564:S564"/>
    <mergeCell ref="T564:V564"/>
    <mergeCell ref="W564:Y564"/>
    <mergeCell ref="B563:D563"/>
    <mergeCell ref="E563:I563"/>
    <mergeCell ref="J563:N563"/>
    <mergeCell ref="O563:S563"/>
    <mergeCell ref="T563:V563"/>
    <mergeCell ref="W563:Y563"/>
    <mergeCell ref="B562:D562"/>
    <mergeCell ref="E562:I562"/>
    <mergeCell ref="J562:N562"/>
    <mergeCell ref="O562:S562"/>
    <mergeCell ref="T562:V562"/>
    <mergeCell ref="W562:Y562"/>
    <mergeCell ref="B561:D561"/>
    <mergeCell ref="E561:I561"/>
    <mergeCell ref="J561:N561"/>
    <mergeCell ref="O561:S561"/>
    <mergeCell ref="T561:V561"/>
    <mergeCell ref="W561:Y561"/>
    <mergeCell ref="B560:D560"/>
    <mergeCell ref="E560:I560"/>
    <mergeCell ref="J560:N560"/>
    <mergeCell ref="O560:S560"/>
    <mergeCell ref="T560:V560"/>
    <mergeCell ref="W560:Y560"/>
    <mergeCell ref="B559:D559"/>
    <mergeCell ref="E559:I559"/>
    <mergeCell ref="J559:N559"/>
    <mergeCell ref="O559:S559"/>
    <mergeCell ref="T559:V559"/>
    <mergeCell ref="W559:Y559"/>
    <mergeCell ref="B558:D558"/>
    <mergeCell ref="E558:I558"/>
    <mergeCell ref="J558:N558"/>
    <mergeCell ref="O558:S558"/>
    <mergeCell ref="T558:V558"/>
    <mergeCell ref="W558:Y558"/>
    <mergeCell ref="B557:D557"/>
    <mergeCell ref="E557:I557"/>
    <mergeCell ref="J557:N557"/>
    <mergeCell ref="O557:S557"/>
    <mergeCell ref="T557:V557"/>
    <mergeCell ref="W557:Y557"/>
    <mergeCell ref="B556:D556"/>
    <mergeCell ref="E556:I556"/>
    <mergeCell ref="J556:N556"/>
    <mergeCell ref="O556:S556"/>
    <mergeCell ref="T556:V556"/>
    <mergeCell ref="W556:Y556"/>
    <mergeCell ref="B555:D555"/>
    <mergeCell ref="E555:I555"/>
    <mergeCell ref="J555:N555"/>
    <mergeCell ref="O555:S555"/>
    <mergeCell ref="T555:V555"/>
    <mergeCell ref="W555:Y555"/>
    <mergeCell ref="B554:D554"/>
    <mergeCell ref="E554:I554"/>
    <mergeCell ref="J554:N554"/>
    <mergeCell ref="O554:S554"/>
    <mergeCell ref="T554:V554"/>
    <mergeCell ref="W554:Y554"/>
    <mergeCell ref="B553:D553"/>
    <mergeCell ref="E553:I553"/>
    <mergeCell ref="J553:N553"/>
    <mergeCell ref="O553:S553"/>
    <mergeCell ref="T553:V553"/>
    <mergeCell ref="W553:Y553"/>
    <mergeCell ref="B552:D552"/>
    <mergeCell ref="E552:I552"/>
    <mergeCell ref="J552:N552"/>
    <mergeCell ref="O552:S552"/>
    <mergeCell ref="T552:V552"/>
    <mergeCell ref="W552:Y552"/>
    <mergeCell ref="B551:D551"/>
    <mergeCell ref="E551:I551"/>
    <mergeCell ref="J551:N551"/>
    <mergeCell ref="O551:S551"/>
    <mergeCell ref="T551:V551"/>
    <mergeCell ref="W551:Y551"/>
    <mergeCell ref="B550:D550"/>
    <mergeCell ref="E550:I550"/>
    <mergeCell ref="J550:N550"/>
    <mergeCell ref="O550:S550"/>
    <mergeCell ref="T550:V550"/>
    <mergeCell ref="W550:Y550"/>
    <mergeCell ref="B549:D549"/>
    <mergeCell ref="E549:I549"/>
    <mergeCell ref="J549:N549"/>
    <mergeCell ref="O549:S549"/>
    <mergeCell ref="T549:V549"/>
    <mergeCell ref="W549:Y549"/>
    <mergeCell ref="B548:D548"/>
    <mergeCell ref="E548:I548"/>
    <mergeCell ref="J548:N548"/>
    <mergeCell ref="O548:S548"/>
    <mergeCell ref="T548:V548"/>
    <mergeCell ref="W548:Y548"/>
    <mergeCell ref="B547:D547"/>
    <mergeCell ref="E547:I547"/>
    <mergeCell ref="J547:N547"/>
    <mergeCell ref="O547:S547"/>
    <mergeCell ref="T547:V547"/>
    <mergeCell ref="W547:Y547"/>
    <mergeCell ref="B546:D546"/>
    <mergeCell ref="E546:I546"/>
    <mergeCell ref="J546:N546"/>
    <mergeCell ref="O546:S546"/>
    <mergeCell ref="T546:V546"/>
    <mergeCell ref="W546:Y546"/>
    <mergeCell ref="B545:D545"/>
    <mergeCell ref="E545:I545"/>
    <mergeCell ref="J545:N545"/>
    <mergeCell ref="O545:S545"/>
    <mergeCell ref="T545:V545"/>
    <mergeCell ref="W545:Y545"/>
    <mergeCell ref="B544:D544"/>
    <mergeCell ref="E544:I544"/>
    <mergeCell ref="J544:N544"/>
    <mergeCell ref="O544:S544"/>
    <mergeCell ref="T544:V544"/>
    <mergeCell ref="W544:Y544"/>
    <mergeCell ref="B543:D543"/>
    <mergeCell ref="E543:I543"/>
    <mergeCell ref="J543:N543"/>
    <mergeCell ref="O543:S543"/>
    <mergeCell ref="T543:V543"/>
    <mergeCell ref="W543:Y543"/>
    <mergeCell ref="B542:D542"/>
    <mergeCell ref="E542:I542"/>
    <mergeCell ref="J542:N542"/>
    <mergeCell ref="O542:S542"/>
    <mergeCell ref="T542:V542"/>
    <mergeCell ref="W542:Y542"/>
    <mergeCell ref="B541:D541"/>
    <mergeCell ref="E541:I541"/>
    <mergeCell ref="J541:N541"/>
    <mergeCell ref="O541:S541"/>
    <mergeCell ref="T541:V541"/>
    <mergeCell ref="W541:Y541"/>
    <mergeCell ref="B540:D540"/>
    <mergeCell ref="E540:I540"/>
    <mergeCell ref="J540:N540"/>
    <mergeCell ref="O540:S540"/>
    <mergeCell ref="T540:V540"/>
    <mergeCell ref="W540:Y540"/>
    <mergeCell ref="B539:D539"/>
    <mergeCell ref="E539:I539"/>
    <mergeCell ref="J539:N539"/>
    <mergeCell ref="O539:S539"/>
    <mergeCell ref="T539:V539"/>
    <mergeCell ref="W539:Y539"/>
    <mergeCell ref="B538:D538"/>
    <mergeCell ref="E538:I538"/>
    <mergeCell ref="J538:N538"/>
    <mergeCell ref="O538:S538"/>
    <mergeCell ref="T538:V538"/>
    <mergeCell ref="W538:Y538"/>
    <mergeCell ref="B537:D537"/>
    <mergeCell ref="E537:I537"/>
    <mergeCell ref="J537:N537"/>
    <mergeCell ref="O537:S537"/>
    <mergeCell ref="T537:V537"/>
    <mergeCell ref="W537:Y537"/>
    <mergeCell ref="B536:D536"/>
    <mergeCell ref="E536:I536"/>
    <mergeCell ref="J536:N536"/>
    <mergeCell ref="O536:S536"/>
    <mergeCell ref="T536:V536"/>
    <mergeCell ref="W536:Y536"/>
    <mergeCell ref="B535:D535"/>
    <mergeCell ref="E535:I535"/>
    <mergeCell ref="J535:N535"/>
    <mergeCell ref="O535:S535"/>
    <mergeCell ref="T535:V535"/>
    <mergeCell ref="W535:Y535"/>
    <mergeCell ref="B534:D534"/>
    <mergeCell ref="E534:I534"/>
    <mergeCell ref="J534:N534"/>
    <mergeCell ref="O534:S534"/>
    <mergeCell ref="T534:V534"/>
    <mergeCell ref="W534:Y534"/>
    <mergeCell ref="B533:D533"/>
    <mergeCell ref="E533:I533"/>
    <mergeCell ref="J533:N533"/>
    <mergeCell ref="O533:S533"/>
    <mergeCell ref="T533:V533"/>
    <mergeCell ref="W533:Y533"/>
    <mergeCell ref="B532:D532"/>
    <mergeCell ref="E532:I532"/>
    <mergeCell ref="J532:N532"/>
    <mergeCell ref="O532:S532"/>
    <mergeCell ref="T532:V532"/>
    <mergeCell ref="W532:Y532"/>
    <mergeCell ref="B531:D531"/>
    <mergeCell ref="E531:I531"/>
    <mergeCell ref="J531:N531"/>
    <mergeCell ref="O531:S531"/>
    <mergeCell ref="T531:V531"/>
    <mergeCell ref="W531:Y531"/>
    <mergeCell ref="B530:D530"/>
    <mergeCell ref="E530:I530"/>
    <mergeCell ref="J530:N530"/>
    <mergeCell ref="O530:S530"/>
    <mergeCell ref="T530:V530"/>
    <mergeCell ref="W530:Y530"/>
    <mergeCell ref="B529:D529"/>
    <mergeCell ref="E529:I529"/>
    <mergeCell ref="J529:N529"/>
    <mergeCell ref="O529:S529"/>
    <mergeCell ref="T529:V529"/>
    <mergeCell ref="W529:Y529"/>
    <mergeCell ref="B528:D528"/>
    <mergeCell ref="E528:I528"/>
    <mergeCell ref="J528:N528"/>
    <mergeCell ref="O528:S528"/>
    <mergeCell ref="T528:V528"/>
    <mergeCell ref="W528:Y528"/>
    <mergeCell ref="B527:D527"/>
    <mergeCell ref="E527:I527"/>
    <mergeCell ref="J527:N527"/>
    <mergeCell ref="O527:S527"/>
    <mergeCell ref="T527:V527"/>
    <mergeCell ref="W527:Y527"/>
    <mergeCell ref="B526:D526"/>
    <mergeCell ref="E526:I526"/>
    <mergeCell ref="J526:N526"/>
    <mergeCell ref="O526:S526"/>
    <mergeCell ref="T526:V526"/>
    <mergeCell ref="W526:Y526"/>
    <mergeCell ref="B525:D525"/>
    <mergeCell ref="E525:I525"/>
    <mergeCell ref="J525:N525"/>
    <mergeCell ref="O525:S525"/>
    <mergeCell ref="T525:V525"/>
    <mergeCell ref="W525:Y525"/>
    <mergeCell ref="B524:D524"/>
    <mergeCell ref="E524:I524"/>
    <mergeCell ref="J524:N524"/>
    <mergeCell ref="O524:S524"/>
    <mergeCell ref="T524:V524"/>
    <mergeCell ref="W524:Y524"/>
    <mergeCell ref="B523:D523"/>
    <mergeCell ref="E523:I523"/>
    <mergeCell ref="J523:N523"/>
    <mergeCell ref="O523:S523"/>
    <mergeCell ref="T523:V523"/>
    <mergeCell ref="W523:Y523"/>
    <mergeCell ref="B522:D522"/>
    <mergeCell ref="E522:I522"/>
    <mergeCell ref="J522:N522"/>
    <mergeCell ref="O522:S522"/>
    <mergeCell ref="T522:V522"/>
    <mergeCell ref="W522:Y522"/>
    <mergeCell ref="B521:D521"/>
    <mergeCell ref="E521:I521"/>
    <mergeCell ref="J521:N521"/>
    <mergeCell ref="O521:S521"/>
    <mergeCell ref="T521:V521"/>
    <mergeCell ref="W521:Y521"/>
    <mergeCell ref="B520:D520"/>
    <mergeCell ref="E520:I520"/>
    <mergeCell ref="J520:N520"/>
    <mergeCell ref="O520:S520"/>
    <mergeCell ref="T520:V520"/>
    <mergeCell ref="W520:Y520"/>
    <mergeCell ref="B519:D519"/>
    <mergeCell ref="E519:I519"/>
    <mergeCell ref="J519:N519"/>
    <mergeCell ref="O519:S519"/>
    <mergeCell ref="T519:V519"/>
    <mergeCell ref="W519:Y519"/>
    <mergeCell ref="B518:D518"/>
    <mergeCell ref="E518:I518"/>
    <mergeCell ref="J518:N518"/>
    <mergeCell ref="O518:S518"/>
    <mergeCell ref="T518:V518"/>
    <mergeCell ref="W518:Y518"/>
    <mergeCell ref="B517:D517"/>
    <mergeCell ref="E517:I517"/>
    <mergeCell ref="J517:N517"/>
    <mergeCell ref="O517:S517"/>
    <mergeCell ref="T517:V517"/>
    <mergeCell ref="W517:Y517"/>
    <mergeCell ref="B516:D516"/>
    <mergeCell ref="E516:I516"/>
    <mergeCell ref="J516:N516"/>
    <mergeCell ref="O516:S516"/>
    <mergeCell ref="T516:V516"/>
    <mergeCell ref="W516:Y516"/>
    <mergeCell ref="B515:D515"/>
    <mergeCell ref="E515:I515"/>
    <mergeCell ref="J515:N515"/>
    <mergeCell ref="O515:S515"/>
    <mergeCell ref="T515:V515"/>
    <mergeCell ref="W515:Y515"/>
    <mergeCell ref="B514:D514"/>
    <mergeCell ref="E514:I514"/>
    <mergeCell ref="J514:N514"/>
    <mergeCell ref="O514:S514"/>
    <mergeCell ref="T514:V514"/>
    <mergeCell ref="W514:Y514"/>
    <mergeCell ref="B513:D513"/>
    <mergeCell ref="E513:I513"/>
    <mergeCell ref="J513:N513"/>
    <mergeCell ref="O513:S513"/>
    <mergeCell ref="T513:V513"/>
    <mergeCell ref="W513:Y513"/>
    <mergeCell ref="B512:D512"/>
    <mergeCell ref="E512:I512"/>
    <mergeCell ref="J512:N512"/>
    <mergeCell ref="O512:S512"/>
    <mergeCell ref="T512:V512"/>
    <mergeCell ref="W512:Y512"/>
    <mergeCell ref="B511:D511"/>
    <mergeCell ref="E511:I511"/>
    <mergeCell ref="J511:N511"/>
    <mergeCell ref="O511:S511"/>
    <mergeCell ref="T511:V511"/>
    <mergeCell ref="W511:Y511"/>
    <mergeCell ref="B510:D510"/>
    <mergeCell ref="E510:I510"/>
    <mergeCell ref="J510:N510"/>
    <mergeCell ref="O510:S510"/>
    <mergeCell ref="T510:V510"/>
    <mergeCell ref="W510:Y510"/>
    <mergeCell ref="B509:D509"/>
    <mergeCell ref="E509:I509"/>
    <mergeCell ref="J509:N509"/>
    <mergeCell ref="O509:S509"/>
    <mergeCell ref="T509:V509"/>
    <mergeCell ref="W509:Y509"/>
    <mergeCell ref="B508:D508"/>
    <mergeCell ref="E508:I508"/>
    <mergeCell ref="J508:N508"/>
    <mergeCell ref="O508:S508"/>
    <mergeCell ref="T508:V508"/>
    <mergeCell ref="W508:Y508"/>
    <mergeCell ref="B507:D507"/>
    <mergeCell ref="E507:I507"/>
    <mergeCell ref="J507:N507"/>
    <mergeCell ref="O507:S507"/>
    <mergeCell ref="T507:V507"/>
    <mergeCell ref="W507:Y507"/>
    <mergeCell ref="B506:D506"/>
    <mergeCell ref="E506:I506"/>
    <mergeCell ref="J506:N506"/>
    <mergeCell ref="O506:S506"/>
    <mergeCell ref="T506:V506"/>
    <mergeCell ref="W506:Y506"/>
    <mergeCell ref="B505:D505"/>
    <mergeCell ref="E505:I505"/>
    <mergeCell ref="J505:N505"/>
    <mergeCell ref="O505:S505"/>
    <mergeCell ref="T505:V505"/>
    <mergeCell ref="W505:Y505"/>
    <mergeCell ref="B504:D504"/>
    <mergeCell ref="E504:I504"/>
    <mergeCell ref="J504:N504"/>
    <mergeCell ref="O504:S504"/>
    <mergeCell ref="T504:V504"/>
    <mergeCell ref="W504:Y504"/>
    <mergeCell ref="B503:D503"/>
    <mergeCell ref="E503:I503"/>
    <mergeCell ref="J503:N503"/>
    <mergeCell ref="O503:S503"/>
    <mergeCell ref="T503:V503"/>
    <mergeCell ref="W503:Y503"/>
    <mergeCell ref="B502:D502"/>
    <mergeCell ref="E502:I502"/>
    <mergeCell ref="J502:N502"/>
    <mergeCell ref="O502:S502"/>
    <mergeCell ref="T502:V502"/>
    <mergeCell ref="W502:Y502"/>
    <mergeCell ref="B501:D501"/>
    <mergeCell ref="E501:I501"/>
    <mergeCell ref="J501:N501"/>
    <mergeCell ref="O501:S501"/>
    <mergeCell ref="T501:V501"/>
    <mergeCell ref="W501:Y501"/>
    <mergeCell ref="B500:D500"/>
    <mergeCell ref="E500:I500"/>
    <mergeCell ref="J500:N500"/>
    <mergeCell ref="O500:S500"/>
    <mergeCell ref="T500:V500"/>
    <mergeCell ref="W500:Y500"/>
    <mergeCell ref="B499:D499"/>
    <mergeCell ref="E499:I499"/>
    <mergeCell ref="J499:N499"/>
    <mergeCell ref="O499:S499"/>
    <mergeCell ref="T499:V499"/>
    <mergeCell ref="W499:Y499"/>
    <mergeCell ref="B498:D498"/>
    <mergeCell ref="E498:I498"/>
    <mergeCell ref="J498:N498"/>
    <mergeCell ref="O498:S498"/>
    <mergeCell ref="T498:V498"/>
    <mergeCell ref="W498:Y498"/>
    <mergeCell ref="B497:D497"/>
    <mergeCell ref="E497:I497"/>
    <mergeCell ref="J497:N497"/>
    <mergeCell ref="O497:S497"/>
    <mergeCell ref="T497:V497"/>
    <mergeCell ref="W497:Y497"/>
    <mergeCell ref="B496:D496"/>
    <mergeCell ref="E496:I496"/>
    <mergeCell ref="J496:N496"/>
    <mergeCell ref="O496:S496"/>
    <mergeCell ref="T496:V496"/>
    <mergeCell ref="W496:Y496"/>
    <mergeCell ref="B495:D495"/>
    <mergeCell ref="E495:I495"/>
    <mergeCell ref="J495:N495"/>
    <mergeCell ref="O495:S495"/>
    <mergeCell ref="T495:V495"/>
    <mergeCell ref="W495:Y495"/>
    <mergeCell ref="B494:D494"/>
    <mergeCell ref="E494:I494"/>
    <mergeCell ref="J494:N494"/>
    <mergeCell ref="O494:S494"/>
    <mergeCell ref="T494:V494"/>
    <mergeCell ref="W494:Y494"/>
    <mergeCell ref="B493:D493"/>
    <mergeCell ref="E493:I493"/>
    <mergeCell ref="J493:N493"/>
    <mergeCell ref="O493:S493"/>
    <mergeCell ref="T493:V493"/>
    <mergeCell ref="W493:Y493"/>
    <mergeCell ref="B492:D492"/>
    <mergeCell ref="E492:I492"/>
    <mergeCell ref="J492:N492"/>
    <mergeCell ref="O492:S492"/>
    <mergeCell ref="T492:V492"/>
    <mergeCell ref="W492:Y492"/>
    <mergeCell ref="B491:D491"/>
    <mergeCell ref="E491:I491"/>
    <mergeCell ref="J491:N491"/>
    <mergeCell ref="O491:S491"/>
    <mergeCell ref="T491:V491"/>
    <mergeCell ref="W491:Y491"/>
    <mergeCell ref="B490:D490"/>
    <mergeCell ref="E490:I490"/>
    <mergeCell ref="J490:N490"/>
    <mergeCell ref="O490:S490"/>
    <mergeCell ref="T490:V490"/>
    <mergeCell ref="W490:Y490"/>
    <mergeCell ref="B489:D489"/>
    <mergeCell ref="E489:I489"/>
    <mergeCell ref="J489:N489"/>
    <mergeCell ref="O489:S489"/>
    <mergeCell ref="T489:V489"/>
    <mergeCell ref="W489:Y489"/>
    <mergeCell ref="B488:D488"/>
    <mergeCell ref="E488:I488"/>
    <mergeCell ref="J488:N488"/>
    <mergeCell ref="O488:S488"/>
    <mergeCell ref="T488:V488"/>
    <mergeCell ref="W488:Y488"/>
    <mergeCell ref="B487:D487"/>
    <mergeCell ref="E487:I487"/>
    <mergeCell ref="J487:N487"/>
    <mergeCell ref="O487:S487"/>
    <mergeCell ref="T487:V487"/>
    <mergeCell ref="W487:Y487"/>
    <mergeCell ref="B486:D486"/>
    <mergeCell ref="E486:I486"/>
    <mergeCell ref="J486:N486"/>
    <mergeCell ref="O486:S486"/>
    <mergeCell ref="T486:V486"/>
    <mergeCell ref="W486:Y486"/>
    <mergeCell ref="B485:D485"/>
    <mergeCell ref="E485:I485"/>
    <mergeCell ref="J485:N485"/>
    <mergeCell ref="O485:S485"/>
    <mergeCell ref="T485:V485"/>
    <mergeCell ref="W485:Y485"/>
    <mergeCell ref="B484:D484"/>
    <mergeCell ref="E484:I484"/>
    <mergeCell ref="J484:N484"/>
    <mergeCell ref="O484:S484"/>
    <mergeCell ref="T484:V484"/>
    <mergeCell ref="W484:Y484"/>
    <mergeCell ref="B483:D483"/>
    <mergeCell ref="E483:I483"/>
    <mergeCell ref="J483:N483"/>
    <mergeCell ref="O483:S483"/>
    <mergeCell ref="T483:V483"/>
    <mergeCell ref="W483:Y483"/>
    <mergeCell ref="B482:D482"/>
    <mergeCell ref="E482:I482"/>
    <mergeCell ref="J482:N482"/>
    <mergeCell ref="O482:S482"/>
    <mergeCell ref="T482:V482"/>
    <mergeCell ref="W482:Y482"/>
    <mergeCell ref="B481:D481"/>
    <mergeCell ref="E481:I481"/>
    <mergeCell ref="J481:N481"/>
    <mergeCell ref="O481:S481"/>
    <mergeCell ref="T481:V481"/>
    <mergeCell ref="W481:Y481"/>
    <mergeCell ref="B480:D480"/>
    <mergeCell ref="E480:I480"/>
    <mergeCell ref="J480:N480"/>
    <mergeCell ref="O480:S480"/>
    <mergeCell ref="T480:V480"/>
    <mergeCell ref="W480:Y480"/>
    <mergeCell ref="B479:D479"/>
    <mergeCell ref="E479:I479"/>
    <mergeCell ref="J479:N479"/>
    <mergeCell ref="O479:S479"/>
    <mergeCell ref="T479:V479"/>
    <mergeCell ref="W479:Y479"/>
    <mergeCell ref="B478:D478"/>
    <mergeCell ref="E478:I478"/>
    <mergeCell ref="J478:N478"/>
    <mergeCell ref="O478:S478"/>
    <mergeCell ref="T478:V478"/>
    <mergeCell ref="W478:Y478"/>
    <mergeCell ref="B477:D477"/>
    <mergeCell ref="E477:I477"/>
    <mergeCell ref="J477:N477"/>
    <mergeCell ref="O477:S477"/>
    <mergeCell ref="T477:V477"/>
    <mergeCell ref="W477:Y477"/>
    <mergeCell ref="B476:D476"/>
    <mergeCell ref="E476:I476"/>
    <mergeCell ref="J476:N476"/>
    <mergeCell ref="O476:S476"/>
    <mergeCell ref="T476:V476"/>
    <mergeCell ref="W476:Y476"/>
    <mergeCell ref="B475:D475"/>
    <mergeCell ref="E475:I475"/>
    <mergeCell ref="J475:N475"/>
    <mergeCell ref="O475:S475"/>
    <mergeCell ref="T475:V475"/>
    <mergeCell ref="W475:Y475"/>
    <mergeCell ref="B474:D474"/>
    <mergeCell ref="E474:I474"/>
    <mergeCell ref="J474:N474"/>
    <mergeCell ref="O474:S474"/>
    <mergeCell ref="T474:V474"/>
    <mergeCell ref="W474:Y474"/>
    <mergeCell ref="B473:D473"/>
    <mergeCell ref="E473:I473"/>
    <mergeCell ref="J473:N473"/>
    <mergeCell ref="O473:S473"/>
    <mergeCell ref="T473:V473"/>
    <mergeCell ref="W473:Y473"/>
    <mergeCell ref="B472:D472"/>
    <mergeCell ref="E472:I472"/>
    <mergeCell ref="J472:N472"/>
    <mergeCell ref="O472:S472"/>
    <mergeCell ref="T472:V472"/>
    <mergeCell ref="W472:Y472"/>
    <mergeCell ref="B471:D471"/>
    <mergeCell ref="E471:I471"/>
    <mergeCell ref="J471:N471"/>
    <mergeCell ref="O471:S471"/>
    <mergeCell ref="T471:V471"/>
    <mergeCell ref="W471:Y471"/>
    <mergeCell ref="B470:D470"/>
    <mergeCell ref="E470:I470"/>
    <mergeCell ref="J470:N470"/>
    <mergeCell ref="O470:S470"/>
    <mergeCell ref="T470:V470"/>
    <mergeCell ref="W470:Y470"/>
    <mergeCell ref="B469:D469"/>
    <mergeCell ref="E469:I469"/>
    <mergeCell ref="J469:N469"/>
    <mergeCell ref="O469:S469"/>
    <mergeCell ref="T469:V469"/>
    <mergeCell ref="W469:Y469"/>
    <mergeCell ref="B468:D468"/>
    <mergeCell ref="E468:I468"/>
    <mergeCell ref="J468:N468"/>
    <mergeCell ref="O468:S468"/>
    <mergeCell ref="T468:V468"/>
    <mergeCell ref="W468:Y468"/>
    <mergeCell ref="B467:D467"/>
    <mergeCell ref="E467:I467"/>
    <mergeCell ref="J467:N467"/>
    <mergeCell ref="O467:S467"/>
    <mergeCell ref="T467:V467"/>
    <mergeCell ref="W467:Y467"/>
    <mergeCell ref="B466:D466"/>
    <mergeCell ref="E466:I466"/>
    <mergeCell ref="J466:N466"/>
    <mergeCell ref="O466:S466"/>
    <mergeCell ref="T466:V466"/>
    <mergeCell ref="W466:Y466"/>
    <mergeCell ref="B465:D465"/>
    <mergeCell ref="E465:I465"/>
    <mergeCell ref="J465:N465"/>
    <mergeCell ref="O465:S465"/>
    <mergeCell ref="T465:V465"/>
    <mergeCell ref="W465:Y465"/>
    <mergeCell ref="B464:D464"/>
    <mergeCell ref="E464:I464"/>
    <mergeCell ref="J464:N464"/>
    <mergeCell ref="O464:S464"/>
    <mergeCell ref="T464:V464"/>
    <mergeCell ref="W464:Y464"/>
    <mergeCell ref="B463:D463"/>
    <mergeCell ref="E463:I463"/>
    <mergeCell ref="J463:N463"/>
    <mergeCell ref="O463:S463"/>
    <mergeCell ref="T463:V463"/>
    <mergeCell ref="W463:Y463"/>
    <mergeCell ref="B462:D462"/>
    <mergeCell ref="E462:I462"/>
    <mergeCell ref="J462:N462"/>
    <mergeCell ref="O462:S462"/>
    <mergeCell ref="T462:V462"/>
    <mergeCell ref="W462:Y462"/>
    <mergeCell ref="B461:D461"/>
    <mergeCell ref="E461:I461"/>
    <mergeCell ref="J461:N461"/>
    <mergeCell ref="O461:S461"/>
    <mergeCell ref="T461:V461"/>
    <mergeCell ref="W461:Y461"/>
    <mergeCell ref="B460:D460"/>
    <mergeCell ref="E460:I460"/>
    <mergeCell ref="J460:N460"/>
    <mergeCell ref="O460:S460"/>
    <mergeCell ref="T460:V460"/>
    <mergeCell ref="W460:Y460"/>
    <mergeCell ref="B459:D459"/>
    <mergeCell ref="E459:I459"/>
    <mergeCell ref="J459:N459"/>
    <mergeCell ref="O459:S459"/>
    <mergeCell ref="T459:V459"/>
    <mergeCell ref="W459:Y459"/>
    <mergeCell ref="B458:D458"/>
    <mergeCell ref="E458:I458"/>
    <mergeCell ref="J458:N458"/>
    <mergeCell ref="O458:S458"/>
    <mergeCell ref="T458:V458"/>
    <mergeCell ref="W458:Y458"/>
    <mergeCell ref="B457:D457"/>
    <mergeCell ref="E457:I457"/>
    <mergeCell ref="J457:N457"/>
    <mergeCell ref="O457:S457"/>
    <mergeCell ref="T457:V457"/>
    <mergeCell ref="W457:Y457"/>
    <mergeCell ref="B456:D456"/>
    <mergeCell ref="E456:I456"/>
    <mergeCell ref="J456:N456"/>
    <mergeCell ref="O456:S456"/>
    <mergeCell ref="T456:V456"/>
    <mergeCell ref="W456:Y456"/>
    <mergeCell ref="B455:D455"/>
    <mergeCell ref="E455:I455"/>
    <mergeCell ref="J455:N455"/>
    <mergeCell ref="O455:S455"/>
    <mergeCell ref="T455:V455"/>
    <mergeCell ref="W455:Y455"/>
    <mergeCell ref="B454:D454"/>
    <mergeCell ref="E454:I454"/>
    <mergeCell ref="J454:N454"/>
    <mergeCell ref="O454:S454"/>
    <mergeCell ref="T454:V454"/>
    <mergeCell ref="W454:Y454"/>
    <mergeCell ref="B453:D453"/>
    <mergeCell ref="E453:I453"/>
    <mergeCell ref="J453:N453"/>
    <mergeCell ref="O453:S453"/>
    <mergeCell ref="T453:V453"/>
    <mergeCell ref="W453:Y453"/>
    <mergeCell ref="B452:D452"/>
    <mergeCell ref="E452:I452"/>
    <mergeCell ref="J452:N452"/>
    <mergeCell ref="O452:S452"/>
    <mergeCell ref="T452:V452"/>
    <mergeCell ref="W452:Y452"/>
    <mergeCell ref="B451:D451"/>
    <mergeCell ref="E451:I451"/>
    <mergeCell ref="J451:N451"/>
    <mergeCell ref="O451:S451"/>
    <mergeCell ref="T451:V451"/>
    <mergeCell ref="W451:Y451"/>
    <mergeCell ref="B450:D450"/>
    <mergeCell ref="E450:I450"/>
    <mergeCell ref="J450:N450"/>
    <mergeCell ref="O450:S450"/>
    <mergeCell ref="T450:V450"/>
    <mergeCell ref="W450:Y450"/>
    <mergeCell ref="B449:D449"/>
    <mergeCell ref="E449:I449"/>
    <mergeCell ref="J449:N449"/>
    <mergeCell ref="O449:S449"/>
    <mergeCell ref="T449:V449"/>
    <mergeCell ref="W449:Y449"/>
    <mergeCell ref="B448:D448"/>
    <mergeCell ref="E448:I448"/>
    <mergeCell ref="J448:N448"/>
    <mergeCell ref="O448:S448"/>
    <mergeCell ref="T448:V448"/>
    <mergeCell ref="W448:Y448"/>
    <mergeCell ref="B447:D447"/>
    <mergeCell ref="E447:I447"/>
    <mergeCell ref="J447:N447"/>
    <mergeCell ref="O447:S447"/>
    <mergeCell ref="T447:V447"/>
    <mergeCell ref="W447:Y447"/>
    <mergeCell ref="B446:D446"/>
    <mergeCell ref="E446:I446"/>
    <mergeCell ref="J446:N446"/>
    <mergeCell ref="O446:S446"/>
    <mergeCell ref="T446:V446"/>
    <mergeCell ref="W446:Y446"/>
    <mergeCell ref="B445:D445"/>
    <mergeCell ref="E445:I445"/>
    <mergeCell ref="J445:N445"/>
    <mergeCell ref="O445:S445"/>
    <mergeCell ref="T445:V445"/>
    <mergeCell ref="W445:Y445"/>
    <mergeCell ref="B444:D444"/>
    <mergeCell ref="E444:I444"/>
    <mergeCell ref="J444:N444"/>
    <mergeCell ref="O444:S444"/>
    <mergeCell ref="T444:V444"/>
    <mergeCell ref="W444:Y444"/>
    <mergeCell ref="B443:D443"/>
    <mergeCell ref="E443:I443"/>
    <mergeCell ref="J443:N443"/>
    <mergeCell ref="O443:S443"/>
    <mergeCell ref="T443:V443"/>
    <mergeCell ref="W443:Y443"/>
    <mergeCell ref="B442:D442"/>
    <mergeCell ref="E442:I442"/>
    <mergeCell ref="J442:N442"/>
    <mergeCell ref="O442:S442"/>
    <mergeCell ref="T442:V442"/>
    <mergeCell ref="W442:Y442"/>
    <mergeCell ref="B441:D441"/>
    <mergeCell ref="E441:I441"/>
    <mergeCell ref="J441:N441"/>
    <mergeCell ref="O441:S441"/>
    <mergeCell ref="T441:V441"/>
    <mergeCell ref="W441:Y441"/>
    <mergeCell ref="B440:D440"/>
    <mergeCell ref="E440:I440"/>
    <mergeCell ref="J440:N440"/>
    <mergeCell ref="O440:S440"/>
    <mergeCell ref="T440:V440"/>
    <mergeCell ref="W440:Y440"/>
    <mergeCell ref="B439:D439"/>
    <mergeCell ref="E439:I439"/>
    <mergeCell ref="J439:N439"/>
    <mergeCell ref="O439:S439"/>
    <mergeCell ref="T439:V439"/>
    <mergeCell ref="W439:Y439"/>
    <mergeCell ref="B438:D438"/>
    <mergeCell ref="E438:I438"/>
    <mergeCell ref="J438:N438"/>
    <mergeCell ref="O438:S438"/>
    <mergeCell ref="T438:V438"/>
    <mergeCell ref="W438:Y438"/>
    <mergeCell ref="B437:D437"/>
    <mergeCell ref="E437:I437"/>
    <mergeCell ref="J437:N437"/>
    <mergeCell ref="O437:S437"/>
    <mergeCell ref="T437:V437"/>
    <mergeCell ref="W437:Y437"/>
    <mergeCell ref="B436:D436"/>
    <mergeCell ref="E436:I436"/>
    <mergeCell ref="J436:N436"/>
    <mergeCell ref="O436:S436"/>
    <mergeCell ref="T436:V436"/>
    <mergeCell ref="W436:Y436"/>
    <mergeCell ref="B435:D435"/>
    <mergeCell ref="E435:I435"/>
    <mergeCell ref="J435:N435"/>
    <mergeCell ref="O435:S435"/>
    <mergeCell ref="T435:V435"/>
    <mergeCell ref="W435:Y435"/>
    <mergeCell ref="B434:D434"/>
    <mergeCell ref="E434:I434"/>
    <mergeCell ref="J434:N434"/>
    <mergeCell ref="O434:S434"/>
    <mergeCell ref="T434:V434"/>
    <mergeCell ref="W434:Y434"/>
    <mergeCell ref="B433:D433"/>
    <mergeCell ref="E433:I433"/>
    <mergeCell ref="J433:N433"/>
    <mergeCell ref="O433:S433"/>
    <mergeCell ref="T433:V433"/>
    <mergeCell ref="W433:Y433"/>
    <mergeCell ref="B432:D432"/>
    <mergeCell ref="E432:I432"/>
    <mergeCell ref="J432:N432"/>
    <mergeCell ref="O432:S432"/>
    <mergeCell ref="T432:V432"/>
    <mergeCell ref="W432:Y432"/>
    <mergeCell ref="B431:D431"/>
    <mergeCell ref="E431:I431"/>
    <mergeCell ref="J431:N431"/>
    <mergeCell ref="O431:S431"/>
    <mergeCell ref="T431:V431"/>
    <mergeCell ref="W431:Y431"/>
    <mergeCell ref="B430:D430"/>
    <mergeCell ref="E430:I430"/>
    <mergeCell ref="J430:N430"/>
    <mergeCell ref="O430:S430"/>
    <mergeCell ref="T430:V430"/>
    <mergeCell ref="W430:Y430"/>
    <mergeCell ref="B429:D429"/>
    <mergeCell ref="E429:I429"/>
    <mergeCell ref="J429:N429"/>
    <mergeCell ref="O429:S429"/>
    <mergeCell ref="T429:V429"/>
    <mergeCell ref="W429:Y429"/>
    <mergeCell ref="B428:D428"/>
    <mergeCell ref="E428:I428"/>
    <mergeCell ref="J428:N428"/>
    <mergeCell ref="O428:S428"/>
    <mergeCell ref="T428:V428"/>
    <mergeCell ref="W428:Y428"/>
    <mergeCell ref="B427:D427"/>
    <mergeCell ref="E427:I427"/>
    <mergeCell ref="J427:N427"/>
    <mergeCell ref="O427:S427"/>
    <mergeCell ref="T427:V427"/>
    <mergeCell ref="W427:Y427"/>
    <mergeCell ref="B426:D426"/>
    <mergeCell ref="E426:I426"/>
    <mergeCell ref="J426:N426"/>
    <mergeCell ref="O426:S426"/>
    <mergeCell ref="T426:V426"/>
    <mergeCell ref="W426:Y426"/>
    <mergeCell ref="B425:D425"/>
    <mergeCell ref="E425:I425"/>
    <mergeCell ref="J425:N425"/>
    <mergeCell ref="O425:S425"/>
    <mergeCell ref="T425:V425"/>
    <mergeCell ref="W425:Y425"/>
    <mergeCell ref="B424:D424"/>
    <mergeCell ref="E424:I424"/>
    <mergeCell ref="J424:N424"/>
    <mergeCell ref="O424:S424"/>
    <mergeCell ref="T424:V424"/>
    <mergeCell ref="W424:Y424"/>
    <mergeCell ref="B423:D423"/>
    <mergeCell ref="E423:I423"/>
    <mergeCell ref="J423:N423"/>
    <mergeCell ref="O423:S423"/>
    <mergeCell ref="T423:V423"/>
    <mergeCell ref="W423:Y423"/>
    <mergeCell ref="B422:D422"/>
    <mergeCell ref="E422:I422"/>
    <mergeCell ref="J422:N422"/>
    <mergeCell ref="O422:S422"/>
    <mergeCell ref="T422:V422"/>
    <mergeCell ref="W422:Y422"/>
    <mergeCell ref="B421:D421"/>
    <mergeCell ref="E421:I421"/>
    <mergeCell ref="J421:N421"/>
    <mergeCell ref="O421:S421"/>
    <mergeCell ref="T421:V421"/>
    <mergeCell ref="W421:Y421"/>
    <mergeCell ref="B420:D420"/>
    <mergeCell ref="E420:I420"/>
    <mergeCell ref="J420:N420"/>
    <mergeCell ref="O420:S420"/>
    <mergeCell ref="T420:V420"/>
    <mergeCell ref="W420:Y420"/>
    <mergeCell ref="B419:D419"/>
    <mergeCell ref="E419:I419"/>
    <mergeCell ref="J419:N419"/>
    <mergeCell ref="O419:S419"/>
    <mergeCell ref="T419:V419"/>
    <mergeCell ref="W419:Y419"/>
    <mergeCell ref="B418:D418"/>
    <mergeCell ref="E418:I418"/>
    <mergeCell ref="J418:N418"/>
    <mergeCell ref="O418:S418"/>
    <mergeCell ref="T418:V418"/>
    <mergeCell ref="W418:Y418"/>
    <mergeCell ref="B417:D417"/>
    <mergeCell ref="E417:I417"/>
    <mergeCell ref="J417:N417"/>
    <mergeCell ref="O417:S417"/>
    <mergeCell ref="T417:V417"/>
    <mergeCell ref="W417:Y417"/>
    <mergeCell ref="B416:D416"/>
    <mergeCell ref="E416:I416"/>
    <mergeCell ref="J416:N416"/>
    <mergeCell ref="O416:S416"/>
    <mergeCell ref="T416:V416"/>
    <mergeCell ref="W416:Y416"/>
    <mergeCell ref="B415:D415"/>
    <mergeCell ref="E415:I415"/>
    <mergeCell ref="J415:N415"/>
    <mergeCell ref="O415:S415"/>
    <mergeCell ref="T415:V415"/>
    <mergeCell ref="W415:Y415"/>
    <mergeCell ref="B414:D414"/>
    <mergeCell ref="E414:I414"/>
    <mergeCell ref="J414:N414"/>
    <mergeCell ref="O414:S414"/>
    <mergeCell ref="T414:V414"/>
    <mergeCell ref="W414:Y414"/>
    <mergeCell ref="B413:D413"/>
    <mergeCell ref="E413:I413"/>
    <mergeCell ref="J413:N413"/>
    <mergeCell ref="O413:S413"/>
    <mergeCell ref="T413:V413"/>
    <mergeCell ref="W413:Y413"/>
    <mergeCell ref="B412:D412"/>
    <mergeCell ref="E412:I412"/>
    <mergeCell ref="J412:N412"/>
    <mergeCell ref="O412:S412"/>
    <mergeCell ref="T412:V412"/>
    <mergeCell ref="W412:Y412"/>
    <mergeCell ref="B411:D411"/>
    <mergeCell ref="E411:I411"/>
    <mergeCell ref="J411:N411"/>
    <mergeCell ref="O411:S411"/>
    <mergeCell ref="T411:V411"/>
    <mergeCell ref="W411:Y411"/>
    <mergeCell ref="B410:D410"/>
    <mergeCell ref="E410:I410"/>
    <mergeCell ref="J410:N410"/>
    <mergeCell ref="O410:S410"/>
    <mergeCell ref="T410:V410"/>
    <mergeCell ref="W410:Y410"/>
    <mergeCell ref="B409:D409"/>
    <mergeCell ref="E409:I409"/>
    <mergeCell ref="J409:N409"/>
    <mergeCell ref="O409:S409"/>
    <mergeCell ref="T409:V409"/>
    <mergeCell ref="W409:Y409"/>
    <mergeCell ref="B408:D408"/>
    <mergeCell ref="E408:I408"/>
    <mergeCell ref="J408:N408"/>
    <mergeCell ref="O408:S408"/>
    <mergeCell ref="T408:V408"/>
    <mergeCell ref="W408:Y408"/>
    <mergeCell ref="B407:D407"/>
    <mergeCell ref="E407:I407"/>
    <mergeCell ref="J407:N407"/>
    <mergeCell ref="O407:S407"/>
    <mergeCell ref="T407:V407"/>
    <mergeCell ref="W407:Y407"/>
    <mergeCell ref="B406:D406"/>
    <mergeCell ref="E406:I406"/>
    <mergeCell ref="J406:N406"/>
    <mergeCell ref="O406:S406"/>
    <mergeCell ref="T406:V406"/>
    <mergeCell ref="W406:Y406"/>
    <mergeCell ref="B405:D405"/>
    <mergeCell ref="E405:I405"/>
    <mergeCell ref="J405:N405"/>
    <mergeCell ref="O405:S405"/>
    <mergeCell ref="T405:V405"/>
    <mergeCell ref="W405:Y405"/>
    <mergeCell ref="B404:D404"/>
    <mergeCell ref="E404:I404"/>
    <mergeCell ref="J404:N404"/>
    <mergeCell ref="O404:S404"/>
    <mergeCell ref="T404:V404"/>
    <mergeCell ref="W404:Y404"/>
    <mergeCell ref="B403:D403"/>
    <mergeCell ref="E403:I403"/>
    <mergeCell ref="J403:N403"/>
    <mergeCell ref="O403:S403"/>
    <mergeCell ref="T403:V403"/>
    <mergeCell ref="W403:Y403"/>
    <mergeCell ref="B402:D402"/>
    <mergeCell ref="E402:I402"/>
    <mergeCell ref="J402:N402"/>
    <mergeCell ref="O402:S402"/>
    <mergeCell ref="T402:V402"/>
    <mergeCell ref="W402:Y402"/>
    <mergeCell ref="B401:D401"/>
    <mergeCell ref="E401:I401"/>
    <mergeCell ref="J401:N401"/>
    <mergeCell ref="O401:S401"/>
    <mergeCell ref="T401:V401"/>
    <mergeCell ref="W401:Y401"/>
    <mergeCell ref="B400:D400"/>
    <mergeCell ref="E400:I400"/>
    <mergeCell ref="J400:N400"/>
    <mergeCell ref="O400:S400"/>
    <mergeCell ref="T400:V400"/>
    <mergeCell ref="W400:Y400"/>
    <mergeCell ref="B399:D399"/>
    <mergeCell ref="E399:I399"/>
    <mergeCell ref="J399:N399"/>
    <mergeCell ref="O399:S399"/>
    <mergeCell ref="T399:V399"/>
    <mergeCell ref="W399:Y399"/>
    <mergeCell ref="B398:D398"/>
    <mergeCell ref="E398:I398"/>
    <mergeCell ref="J398:N398"/>
    <mergeCell ref="O398:S398"/>
    <mergeCell ref="T398:V398"/>
    <mergeCell ref="W398:Y398"/>
    <mergeCell ref="B397:D397"/>
    <mergeCell ref="E397:I397"/>
    <mergeCell ref="J397:N397"/>
    <mergeCell ref="O397:S397"/>
    <mergeCell ref="T397:V397"/>
    <mergeCell ref="W397:Y397"/>
    <mergeCell ref="B396:D396"/>
    <mergeCell ref="E396:I396"/>
    <mergeCell ref="J396:N396"/>
    <mergeCell ref="O396:S396"/>
    <mergeCell ref="T396:V396"/>
    <mergeCell ref="W396:Y396"/>
    <mergeCell ref="B395:D395"/>
    <mergeCell ref="E395:I395"/>
    <mergeCell ref="J395:N395"/>
    <mergeCell ref="O395:S395"/>
    <mergeCell ref="T395:V395"/>
    <mergeCell ref="W395:Y395"/>
    <mergeCell ref="B394:D394"/>
    <mergeCell ref="E394:I394"/>
    <mergeCell ref="J394:N394"/>
    <mergeCell ref="O394:S394"/>
    <mergeCell ref="T394:V394"/>
    <mergeCell ref="W394:Y394"/>
    <mergeCell ref="B393:D393"/>
    <mergeCell ref="E393:I393"/>
    <mergeCell ref="J393:N393"/>
    <mergeCell ref="O393:S393"/>
    <mergeCell ref="T393:V393"/>
    <mergeCell ref="W393:Y393"/>
    <mergeCell ref="B392:D392"/>
    <mergeCell ref="E392:I392"/>
    <mergeCell ref="J392:N392"/>
    <mergeCell ref="O392:S392"/>
    <mergeCell ref="T392:V392"/>
    <mergeCell ref="W392:Y392"/>
    <mergeCell ref="B391:D391"/>
    <mergeCell ref="E391:I391"/>
    <mergeCell ref="J391:N391"/>
    <mergeCell ref="O391:S391"/>
    <mergeCell ref="T391:V391"/>
    <mergeCell ref="W391:Y391"/>
    <mergeCell ref="B390:D390"/>
    <mergeCell ref="E390:I390"/>
    <mergeCell ref="J390:N390"/>
    <mergeCell ref="O390:S390"/>
    <mergeCell ref="T390:V390"/>
    <mergeCell ref="W390:Y390"/>
    <mergeCell ref="B389:D389"/>
    <mergeCell ref="E389:I389"/>
    <mergeCell ref="J389:N389"/>
    <mergeCell ref="O389:S389"/>
    <mergeCell ref="T389:V389"/>
    <mergeCell ref="W389:Y389"/>
    <mergeCell ref="B388:D388"/>
    <mergeCell ref="E388:I388"/>
    <mergeCell ref="J388:N388"/>
    <mergeCell ref="O388:S388"/>
    <mergeCell ref="T388:V388"/>
    <mergeCell ref="W388:Y388"/>
    <mergeCell ref="B387:D387"/>
    <mergeCell ref="E387:I387"/>
    <mergeCell ref="J387:N387"/>
    <mergeCell ref="O387:S387"/>
    <mergeCell ref="T387:V387"/>
    <mergeCell ref="W387:Y387"/>
    <mergeCell ref="B386:D386"/>
    <mergeCell ref="E386:I386"/>
    <mergeCell ref="J386:N386"/>
    <mergeCell ref="O386:S386"/>
    <mergeCell ref="T386:V386"/>
    <mergeCell ref="W386:Y386"/>
    <mergeCell ref="B385:D385"/>
    <mergeCell ref="E385:I385"/>
    <mergeCell ref="J385:N385"/>
    <mergeCell ref="O385:S385"/>
    <mergeCell ref="T385:V385"/>
    <mergeCell ref="W385:Y385"/>
    <mergeCell ref="B384:D384"/>
    <mergeCell ref="E384:I384"/>
    <mergeCell ref="J384:N384"/>
    <mergeCell ref="O384:S384"/>
    <mergeCell ref="T384:V384"/>
    <mergeCell ref="W384:Y384"/>
    <mergeCell ref="B383:D383"/>
    <mergeCell ref="E383:I383"/>
    <mergeCell ref="J383:N383"/>
    <mergeCell ref="O383:S383"/>
    <mergeCell ref="T383:V383"/>
    <mergeCell ref="W383:Y383"/>
    <mergeCell ref="B382:D382"/>
    <mergeCell ref="E382:I382"/>
    <mergeCell ref="J382:N382"/>
    <mergeCell ref="O382:S382"/>
    <mergeCell ref="T382:V382"/>
    <mergeCell ref="W382:Y382"/>
    <mergeCell ref="B381:D381"/>
    <mergeCell ref="E381:I381"/>
    <mergeCell ref="J381:N381"/>
    <mergeCell ref="O381:S381"/>
    <mergeCell ref="T381:V381"/>
    <mergeCell ref="W381:Y381"/>
    <mergeCell ref="B380:D380"/>
    <mergeCell ref="E380:I380"/>
    <mergeCell ref="J380:N380"/>
    <mergeCell ref="O380:S380"/>
    <mergeCell ref="T380:V380"/>
    <mergeCell ref="W380:Y380"/>
    <mergeCell ref="B379:D379"/>
    <mergeCell ref="E379:I379"/>
    <mergeCell ref="J379:N379"/>
    <mergeCell ref="O379:S379"/>
    <mergeCell ref="T379:V379"/>
    <mergeCell ref="W379:Y379"/>
    <mergeCell ref="B378:D378"/>
    <mergeCell ref="E378:I378"/>
    <mergeCell ref="J378:N378"/>
    <mergeCell ref="O378:S378"/>
    <mergeCell ref="T378:V378"/>
    <mergeCell ref="W378:Y378"/>
    <mergeCell ref="B377:D377"/>
    <mergeCell ref="E377:I377"/>
    <mergeCell ref="J377:N377"/>
    <mergeCell ref="O377:S377"/>
    <mergeCell ref="T377:V377"/>
    <mergeCell ref="W377:Y377"/>
    <mergeCell ref="B376:D376"/>
    <mergeCell ref="E376:I376"/>
    <mergeCell ref="J376:N376"/>
    <mergeCell ref="O376:S376"/>
    <mergeCell ref="T376:V376"/>
    <mergeCell ref="W376:Y376"/>
    <mergeCell ref="B375:D375"/>
    <mergeCell ref="E375:I375"/>
    <mergeCell ref="J375:N375"/>
    <mergeCell ref="O375:S375"/>
    <mergeCell ref="T375:V375"/>
    <mergeCell ref="W375:Y375"/>
    <mergeCell ref="B374:D374"/>
    <mergeCell ref="E374:I374"/>
    <mergeCell ref="J374:N374"/>
    <mergeCell ref="O374:S374"/>
    <mergeCell ref="T374:V374"/>
    <mergeCell ref="W374:Y374"/>
    <mergeCell ref="B373:D373"/>
    <mergeCell ref="E373:I373"/>
    <mergeCell ref="J373:N373"/>
    <mergeCell ref="O373:S373"/>
    <mergeCell ref="T373:V373"/>
    <mergeCell ref="W373:Y373"/>
    <mergeCell ref="B372:D372"/>
    <mergeCell ref="E372:I372"/>
    <mergeCell ref="J372:N372"/>
    <mergeCell ref="O372:S372"/>
    <mergeCell ref="T372:V372"/>
    <mergeCell ref="W372:Y372"/>
    <mergeCell ref="B371:D371"/>
    <mergeCell ref="E371:I371"/>
    <mergeCell ref="J371:N371"/>
    <mergeCell ref="O371:S371"/>
    <mergeCell ref="T371:V371"/>
    <mergeCell ref="W371:Y371"/>
    <mergeCell ref="B370:D370"/>
    <mergeCell ref="E370:I370"/>
    <mergeCell ref="J370:N370"/>
    <mergeCell ref="O370:S370"/>
    <mergeCell ref="T370:V370"/>
    <mergeCell ref="W370:Y370"/>
    <mergeCell ref="B369:D369"/>
    <mergeCell ref="E369:I369"/>
    <mergeCell ref="J369:N369"/>
    <mergeCell ref="O369:S369"/>
    <mergeCell ref="T369:V369"/>
    <mergeCell ref="W369:Y369"/>
    <mergeCell ref="B368:D368"/>
    <mergeCell ref="E368:I368"/>
    <mergeCell ref="J368:N368"/>
    <mergeCell ref="O368:S368"/>
    <mergeCell ref="T368:V368"/>
    <mergeCell ref="W368:Y368"/>
    <mergeCell ref="B367:D367"/>
    <mergeCell ref="E367:I367"/>
    <mergeCell ref="J367:N367"/>
    <mergeCell ref="O367:S367"/>
    <mergeCell ref="T367:V367"/>
    <mergeCell ref="W367:Y367"/>
    <mergeCell ref="B366:D366"/>
    <mergeCell ref="E366:I366"/>
    <mergeCell ref="J366:N366"/>
    <mergeCell ref="O366:S366"/>
    <mergeCell ref="T366:V366"/>
    <mergeCell ref="W366:Y366"/>
    <mergeCell ref="B365:D365"/>
    <mergeCell ref="E365:I365"/>
    <mergeCell ref="J365:N365"/>
    <mergeCell ref="O365:S365"/>
    <mergeCell ref="T365:V365"/>
    <mergeCell ref="W365:Y365"/>
    <mergeCell ref="B364:D364"/>
    <mergeCell ref="E364:I364"/>
    <mergeCell ref="J364:N364"/>
    <mergeCell ref="O364:S364"/>
    <mergeCell ref="T364:V364"/>
    <mergeCell ref="W364:Y364"/>
    <mergeCell ref="B363:D363"/>
    <mergeCell ref="E363:I363"/>
    <mergeCell ref="J363:N363"/>
    <mergeCell ref="O363:S363"/>
    <mergeCell ref="T363:V363"/>
    <mergeCell ref="W363:Y363"/>
    <mergeCell ref="B362:D362"/>
    <mergeCell ref="E362:I362"/>
    <mergeCell ref="J362:N362"/>
    <mergeCell ref="O362:S362"/>
    <mergeCell ref="T362:V362"/>
    <mergeCell ref="W362:Y362"/>
    <mergeCell ref="B361:D361"/>
    <mergeCell ref="E361:I361"/>
    <mergeCell ref="J361:N361"/>
    <mergeCell ref="O361:S361"/>
    <mergeCell ref="T361:V361"/>
    <mergeCell ref="W361:Y361"/>
    <mergeCell ref="B360:D360"/>
    <mergeCell ref="E360:I360"/>
    <mergeCell ref="J360:N360"/>
    <mergeCell ref="O360:S360"/>
    <mergeCell ref="T360:V360"/>
    <mergeCell ref="W360:Y360"/>
    <mergeCell ref="B359:D359"/>
    <mergeCell ref="E359:I359"/>
    <mergeCell ref="J359:N359"/>
    <mergeCell ref="O359:S359"/>
    <mergeCell ref="T359:V359"/>
    <mergeCell ref="W359:Y359"/>
    <mergeCell ref="B358:D358"/>
    <mergeCell ref="E358:I358"/>
    <mergeCell ref="J358:N358"/>
    <mergeCell ref="O358:S358"/>
    <mergeCell ref="T358:V358"/>
    <mergeCell ref="W358:Y358"/>
    <mergeCell ref="B357:D357"/>
    <mergeCell ref="E357:I357"/>
    <mergeCell ref="J357:N357"/>
    <mergeCell ref="O357:S357"/>
    <mergeCell ref="T357:V357"/>
    <mergeCell ref="W357:Y357"/>
    <mergeCell ref="B356:D356"/>
    <mergeCell ref="E356:I356"/>
    <mergeCell ref="J356:N356"/>
    <mergeCell ref="O356:S356"/>
    <mergeCell ref="T356:V356"/>
    <mergeCell ref="W356:Y356"/>
    <mergeCell ref="B355:D355"/>
    <mergeCell ref="E355:I355"/>
    <mergeCell ref="J355:N355"/>
    <mergeCell ref="O355:S355"/>
    <mergeCell ref="T355:V355"/>
    <mergeCell ref="W355:Y355"/>
    <mergeCell ref="B354:D354"/>
    <mergeCell ref="E354:I354"/>
    <mergeCell ref="J354:N354"/>
    <mergeCell ref="O354:S354"/>
    <mergeCell ref="T354:V354"/>
    <mergeCell ref="W354:Y354"/>
    <mergeCell ref="B353:D353"/>
    <mergeCell ref="E353:I353"/>
    <mergeCell ref="J353:N353"/>
    <mergeCell ref="O353:S353"/>
    <mergeCell ref="T353:V353"/>
    <mergeCell ref="W353:Y353"/>
    <mergeCell ref="B352:D352"/>
    <mergeCell ref="E352:I352"/>
    <mergeCell ref="J352:N352"/>
    <mergeCell ref="O352:S352"/>
    <mergeCell ref="T352:V352"/>
    <mergeCell ref="W352:Y352"/>
    <mergeCell ref="B351:D351"/>
    <mergeCell ref="E351:I351"/>
    <mergeCell ref="J351:N351"/>
    <mergeCell ref="O351:S351"/>
    <mergeCell ref="T351:V351"/>
    <mergeCell ref="W351:Y351"/>
    <mergeCell ref="B350:D350"/>
    <mergeCell ref="E350:I350"/>
    <mergeCell ref="J350:N350"/>
    <mergeCell ref="O350:S350"/>
    <mergeCell ref="T350:V350"/>
    <mergeCell ref="W350:Y350"/>
    <mergeCell ref="B349:D349"/>
    <mergeCell ref="E349:I349"/>
    <mergeCell ref="J349:N349"/>
    <mergeCell ref="O349:S349"/>
    <mergeCell ref="T349:V349"/>
    <mergeCell ref="W349:Y349"/>
    <mergeCell ref="B348:D348"/>
    <mergeCell ref="E348:I348"/>
    <mergeCell ref="J348:N348"/>
    <mergeCell ref="O348:S348"/>
    <mergeCell ref="T348:V348"/>
    <mergeCell ref="W348:Y348"/>
    <mergeCell ref="B347:D347"/>
    <mergeCell ref="E347:I347"/>
    <mergeCell ref="J347:N347"/>
    <mergeCell ref="O347:S347"/>
    <mergeCell ref="T347:V347"/>
    <mergeCell ref="W347:Y347"/>
    <mergeCell ref="B346:D346"/>
    <mergeCell ref="E346:I346"/>
    <mergeCell ref="J346:N346"/>
    <mergeCell ref="O346:S346"/>
    <mergeCell ref="T346:V346"/>
    <mergeCell ref="W346:Y346"/>
    <mergeCell ref="B345:D345"/>
    <mergeCell ref="E345:I345"/>
    <mergeCell ref="J345:N345"/>
    <mergeCell ref="O345:S345"/>
    <mergeCell ref="T345:V345"/>
    <mergeCell ref="W345:Y345"/>
    <mergeCell ref="B344:D344"/>
    <mergeCell ref="E344:I344"/>
    <mergeCell ref="J344:N344"/>
    <mergeCell ref="O344:S344"/>
    <mergeCell ref="T344:V344"/>
    <mergeCell ref="W344:Y344"/>
    <mergeCell ref="B343:D343"/>
    <mergeCell ref="E343:I343"/>
    <mergeCell ref="J343:N343"/>
    <mergeCell ref="O343:S343"/>
    <mergeCell ref="T343:V343"/>
    <mergeCell ref="W343:Y343"/>
    <mergeCell ref="B342:D342"/>
    <mergeCell ref="E342:I342"/>
    <mergeCell ref="J342:N342"/>
    <mergeCell ref="O342:S342"/>
    <mergeCell ref="T342:V342"/>
    <mergeCell ref="W342:Y342"/>
    <mergeCell ref="B341:D341"/>
    <mergeCell ref="E341:I341"/>
    <mergeCell ref="J341:N341"/>
    <mergeCell ref="O341:S341"/>
    <mergeCell ref="T341:V341"/>
    <mergeCell ref="W341:Y341"/>
    <mergeCell ref="B340:D340"/>
    <mergeCell ref="E340:I340"/>
    <mergeCell ref="J340:N340"/>
    <mergeCell ref="O340:S340"/>
    <mergeCell ref="T340:V340"/>
    <mergeCell ref="W340:Y340"/>
    <mergeCell ref="B339:D339"/>
    <mergeCell ref="E339:I339"/>
    <mergeCell ref="J339:N339"/>
    <mergeCell ref="O339:S339"/>
    <mergeCell ref="T339:V339"/>
    <mergeCell ref="W339:Y339"/>
    <mergeCell ref="B338:D338"/>
    <mergeCell ref="E338:I338"/>
    <mergeCell ref="J338:N338"/>
    <mergeCell ref="O338:S338"/>
    <mergeCell ref="T338:V338"/>
    <mergeCell ref="W338:Y338"/>
    <mergeCell ref="B337:D337"/>
    <mergeCell ref="E337:I337"/>
    <mergeCell ref="J337:N337"/>
    <mergeCell ref="O337:S337"/>
    <mergeCell ref="T337:V337"/>
    <mergeCell ref="W337:Y337"/>
    <mergeCell ref="B336:D336"/>
    <mergeCell ref="E336:I336"/>
    <mergeCell ref="J336:N336"/>
    <mergeCell ref="O336:S336"/>
    <mergeCell ref="T336:V336"/>
    <mergeCell ref="W336:Y336"/>
    <mergeCell ref="B335:D335"/>
    <mergeCell ref="E335:I335"/>
    <mergeCell ref="J335:N335"/>
    <mergeCell ref="O335:S335"/>
    <mergeCell ref="T335:V335"/>
    <mergeCell ref="W335:Y335"/>
    <mergeCell ref="B334:D334"/>
    <mergeCell ref="E334:I334"/>
    <mergeCell ref="J334:N334"/>
    <mergeCell ref="O334:S334"/>
    <mergeCell ref="T334:V334"/>
    <mergeCell ref="W334:Y334"/>
    <mergeCell ref="B333:D333"/>
    <mergeCell ref="E333:I333"/>
    <mergeCell ref="J333:N333"/>
    <mergeCell ref="O333:S333"/>
    <mergeCell ref="T333:V333"/>
    <mergeCell ref="W333:Y333"/>
    <mergeCell ref="B332:D332"/>
    <mergeCell ref="E332:I332"/>
    <mergeCell ref="J332:N332"/>
    <mergeCell ref="O332:S332"/>
    <mergeCell ref="T332:V332"/>
    <mergeCell ref="W332:Y332"/>
    <mergeCell ref="B331:D331"/>
    <mergeCell ref="E331:I331"/>
    <mergeCell ref="J331:N331"/>
    <mergeCell ref="O331:S331"/>
    <mergeCell ref="T331:V331"/>
    <mergeCell ref="W331:Y331"/>
    <mergeCell ref="B330:D330"/>
    <mergeCell ref="E330:I330"/>
    <mergeCell ref="J330:N330"/>
    <mergeCell ref="O330:S330"/>
    <mergeCell ref="T330:V330"/>
    <mergeCell ref="W330:Y330"/>
    <mergeCell ref="B329:D329"/>
    <mergeCell ref="E329:I329"/>
    <mergeCell ref="J329:N329"/>
    <mergeCell ref="O329:S329"/>
    <mergeCell ref="T329:V329"/>
    <mergeCell ref="W329:Y329"/>
    <mergeCell ref="B328:D328"/>
    <mergeCell ref="E328:I328"/>
    <mergeCell ref="J328:N328"/>
    <mergeCell ref="O328:S328"/>
    <mergeCell ref="T328:V328"/>
    <mergeCell ref="W328:Y328"/>
    <mergeCell ref="B327:D327"/>
    <mergeCell ref="E327:I327"/>
    <mergeCell ref="J327:N327"/>
    <mergeCell ref="O327:S327"/>
    <mergeCell ref="T327:V327"/>
    <mergeCell ref="W327:Y327"/>
    <mergeCell ref="B326:D326"/>
    <mergeCell ref="E326:I326"/>
    <mergeCell ref="J326:N326"/>
    <mergeCell ref="O326:S326"/>
    <mergeCell ref="T326:V326"/>
    <mergeCell ref="W326:Y326"/>
    <mergeCell ref="B325:D325"/>
    <mergeCell ref="E325:I325"/>
    <mergeCell ref="J325:N325"/>
    <mergeCell ref="O325:S325"/>
    <mergeCell ref="T325:V325"/>
    <mergeCell ref="W325:Y325"/>
    <mergeCell ref="B324:D324"/>
    <mergeCell ref="E324:I324"/>
    <mergeCell ref="J324:N324"/>
    <mergeCell ref="O324:S324"/>
    <mergeCell ref="T324:V324"/>
    <mergeCell ref="W324:Y324"/>
    <mergeCell ref="B323:D323"/>
    <mergeCell ref="E323:I323"/>
    <mergeCell ref="J323:N323"/>
    <mergeCell ref="O323:S323"/>
    <mergeCell ref="T323:V323"/>
    <mergeCell ref="W323:Y323"/>
    <mergeCell ref="B322:D322"/>
    <mergeCell ref="E322:I322"/>
    <mergeCell ref="J322:N322"/>
    <mergeCell ref="O322:S322"/>
    <mergeCell ref="T322:V322"/>
    <mergeCell ref="W322:Y322"/>
    <mergeCell ref="B321:D321"/>
    <mergeCell ref="E321:I321"/>
    <mergeCell ref="J321:N321"/>
    <mergeCell ref="O321:S321"/>
    <mergeCell ref="T321:V321"/>
    <mergeCell ref="W321:Y321"/>
    <mergeCell ref="B320:D320"/>
    <mergeCell ref="E320:I320"/>
    <mergeCell ref="J320:N320"/>
    <mergeCell ref="O320:S320"/>
    <mergeCell ref="T320:V320"/>
    <mergeCell ref="W320:Y320"/>
    <mergeCell ref="B319:D319"/>
    <mergeCell ref="E319:I319"/>
    <mergeCell ref="J319:N319"/>
    <mergeCell ref="O319:S319"/>
    <mergeCell ref="T319:V319"/>
    <mergeCell ref="W319:Y319"/>
    <mergeCell ref="B318:D318"/>
    <mergeCell ref="E318:I318"/>
    <mergeCell ref="J318:N318"/>
    <mergeCell ref="O318:S318"/>
    <mergeCell ref="T318:V318"/>
    <mergeCell ref="W318:Y318"/>
    <mergeCell ref="B317:D317"/>
    <mergeCell ref="E317:I317"/>
    <mergeCell ref="J317:N317"/>
    <mergeCell ref="O317:S317"/>
    <mergeCell ref="T317:V317"/>
    <mergeCell ref="W317:Y317"/>
    <mergeCell ref="B316:D316"/>
    <mergeCell ref="E316:I316"/>
    <mergeCell ref="J316:N316"/>
    <mergeCell ref="O316:S316"/>
    <mergeCell ref="T316:V316"/>
    <mergeCell ref="W316:Y316"/>
    <mergeCell ref="B315:D315"/>
    <mergeCell ref="E315:I315"/>
    <mergeCell ref="J315:N315"/>
    <mergeCell ref="O315:S315"/>
    <mergeCell ref="T315:V315"/>
    <mergeCell ref="W315:Y315"/>
    <mergeCell ref="B314:D314"/>
    <mergeCell ref="E314:I314"/>
    <mergeCell ref="J314:N314"/>
    <mergeCell ref="O314:S314"/>
    <mergeCell ref="T314:V314"/>
    <mergeCell ref="W314:Y314"/>
    <mergeCell ref="B313:D313"/>
    <mergeCell ref="E313:I313"/>
    <mergeCell ref="J313:N313"/>
    <mergeCell ref="O313:S313"/>
    <mergeCell ref="T313:V313"/>
    <mergeCell ref="W313:Y313"/>
    <mergeCell ref="B312:D312"/>
    <mergeCell ref="E312:I312"/>
    <mergeCell ref="J312:N312"/>
    <mergeCell ref="O312:S312"/>
    <mergeCell ref="T312:V312"/>
    <mergeCell ref="W312:Y312"/>
    <mergeCell ref="B311:D311"/>
    <mergeCell ref="E311:I311"/>
    <mergeCell ref="J311:N311"/>
    <mergeCell ref="O311:S311"/>
    <mergeCell ref="T311:V311"/>
    <mergeCell ref="W311:Y311"/>
    <mergeCell ref="B310:D310"/>
    <mergeCell ref="E310:I310"/>
    <mergeCell ref="J310:N310"/>
    <mergeCell ref="O310:S310"/>
    <mergeCell ref="T310:V310"/>
    <mergeCell ref="W310:Y310"/>
    <mergeCell ref="B309:D309"/>
    <mergeCell ref="E309:I309"/>
    <mergeCell ref="J309:N309"/>
    <mergeCell ref="O309:S309"/>
    <mergeCell ref="T309:V309"/>
    <mergeCell ref="W309:Y309"/>
    <mergeCell ref="B308:D308"/>
    <mergeCell ref="E308:I308"/>
    <mergeCell ref="J308:N308"/>
    <mergeCell ref="O308:S308"/>
    <mergeCell ref="T308:V308"/>
    <mergeCell ref="W308:Y308"/>
    <mergeCell ref="B307:D307"/>
    <mergeCell ref="E307:I307"/>
    <mergeCell ref="J307:N307"/>
    <mergeCell ref="O307:S307"/>
    <mergeCell ref="T307:V307"/>
    <mergeCell ref="W307:Y307"/>
    <mergeCell ref="B306:D306"/>
    <mergeCell ref="E306:I306"/>
    <mergeCell ref="J306:N306"/>
    <mergeCell ref="O306:S306"/>
    <mergeCell ref="T306:V306"/>
    <mergeCell ref="W306:Y306"/>
    <mergeCell ref="B305:D305"/>
    <mergeCell ref="E305:I305"/>
    <mergeCell ref="J305:N305"/>
    <mergeCell ref="O305:S305"/>
    <mergeCell ref="T305:V305"/>
    <mergeCell ref="W305:Y305"/>
    <mergeCell ref="B304:D304"/>
    <mergeCell ref="E304:I304"/>
    <mergeCell ref="J304:N304"/>
    <mergeCell ref="O304:S304"/>
    <mergeCell ref="T304:V304"/>
    <mergeCell ref="W304:Y304"/>
    <mergeCell ref="B303:D303"/>
    <mergeCell ref="E303:I303"/>
    <mergeCell ref="J303:N303"/>
    <mergeCell ref="O303:S303"/>
    <mergeCell ref="T303:V303"/>
    <mergeCell ref="W303:Y303"/>
    <mergeCell ref="B302:D302"/>
    <mergeCell ref="E302:I302"/>
    <mergeCell ref="J302:N302"/>
    <mergeCell ref="O302:S302"/>
    <mergeCell ref="T302:V302"/>
    <mergeCell ref="W302:Y302"/>
    <mergeCell ref="B301:D301"/>
    <mergeCell ref="E301:I301"/>
    <mergeCell ref="J301:N301"/>
    <mergeCell ref="O301:S301"/>
    <mergeCell ref="T301:V301"/>
    <mergeCell ref="W301:Y301"/>
    <mergeCell ref="B300:D300"/>
    <mergeCell ref="E300:I300"/>
    <mergeCell ref="J300:N300"/>
    <mergeCell ref="O300:S300"/>
    <mergeCell ref="T300:V300"/>
    <mergeCell ref="W300:Y300"/>
    <mergeCell ref="B299:D299"/>
    <mergeCell ref="E299:I299"/>
    <mergeCell ref="J299:N299"/>
    <mergeCell ref="O299:S299"/>
    <mergeCell ref="T299:V299"/>
    <mergeCell ref="W299:Y299"/>
    <mergeCell ref="B298:D298"/>
    <mergeCell ref="E298:I298"/>
    <mergeCell ref="J298:N298"/>
    <mergeCell ref="O298:S298"/>
    <mergeCell ref="T298:V298"/>
    <mergeCell ref="W298:Y298"/>
    <mergeCell ref="B297:D297"/>
    <mergeCell ref="E297:I297"/>
    <mergeCell ref="J297:N297"/>
    <mergeCell ref="O297:S297"/>
    <mergeCell ref="T297:V297"/>
    <mergeCell ref="W297:Y297"/>
    <mergeCell ref="B296:D296"/>
    <mergeCell ref="E296:I296"/>
    <mergeCell ref="J296:N296"/>
    <mergeCell ref="O296:S296"/>
    <mergeCell ref="T296:V296"/>
    <mergeCell ref="W296:Y296"/>
    <mergeCell ref="B295:D295"/>
    <mergeCell ref="E295:I295"/>
    <mergeCell ref="J295:N295"/>
    <mergeCell ref="O295:S295"/>
    <mergeCell ref="T295:V295"/>
    <mergeCell ref="W295:Y295"/>
    <mergeCell ref="B294:D294"/>
    <mergeCell ref="E294:I294"/>
    <mergeCell ref="J294:N294"/>
    <mergeCell ref="O294:S294"/>
    <mergeCell ref="T294:V294"/>
    <mergeCell ref="W294:Y294"/>
    <mergeCell ref="B293:D293"/>
    <mergeCell ref="E293:I293"/>
    <mergeCell ref="J293:N293"/>
    <mergeCell ref="O293:S293"/>
    <mergeCell ref="T293:V293"/>
    <mergeCell ref="W293:Y293"/>
    <mergeCell ref="B292:D292"/>
    <mergeCell ref="E292:I292"/>
    <mergeCell ref="J292:N292"/>
    <mergeCell ref="O292:S292"/>
    <mergeCell ref="T292:V292"/>
    <mergeCell ref="W292:Y292"/>
    <mergeCell ref="B291:D291"/>
    <mergeCell ref="E291:I291"/>
    <mergeCell ref="J291:N291"/>
    <mergeCell ref="O291:S291"/>
    <mergeCell ref="T291:V291"/>
    <mergeCell ref="W291:Y291"/>
    <mergeCell ref="B290:D290"/>
    <mergeCell ref="E290:I290"/>
    <mergeCell ref="J290:N290"/>
    <mergeCell ref="O290:S290"/>
    <mergeCell ref="T290:V290"/>
    <mergeCell ref="W290:Y290"/>
    <mergeCell ref="B289:D289"/>
    <mergeCell ref="E289:I289"/>
    <mergeCell ref="J289:N289"/>
    <mergeCell ref="O289:S289"/>
    <mergeCell ref="T289:V289"/>
    <mergeCell ref="W289:Y289"/>
    <mergeCell ref="B288:D288"/>
    <mergeCell ref="E288:I288"/>
    <mergeCell ref="J288:N288"/>
    <mergeCell ref="O288:S288"/>
    <mergeCell ref="T288:V288"/>
    <mergeCell ref="W288:Y288"/>
    <mergeCell ref="B287:D287"/>
    <mergeCell ref="E287:I287"/>
    <mergeCell ref="J287:N287"/>
    <mergeCell ref="O287:S287"/>
    <mergeCell ref="T287:V287"/>
    <mergeCell ref="W287:Y287"/>
    <mergeCell ref="B286:D286"/>
    <mergeCell ref="E286:I286"/>
    <mergeCell ref="J286:N286"/>
    <mergeCell ref="O286:S286"/>
    <mergeCell ref="T286:V286"/>
    <mergeCell ref="W286:Y286"/>
    <mergeCell ref="B285:D285"/>
    <mergeCell ref="E285:I285"/>
    <mergeCell ref="J285:N285"/>
    <mergeCell ref="O285:S285"/>
    <mergeCell ref="T285:V285"/>
    <mergeCell ref="W285:Y285"/>
    <mergeCell ref="B284:D284"/>
    <mergeCell ref="E284:I284"/>
    <mergeCell ref="J284:N284"/>
    <mergeCell ref="O284:S284"/>
    <mergeCell ref="T284:V284"/>
    <mergeCell ref="W284:Y284"/>
    <mergeCell ref="B283:D283"/>
    <mergeCell ref="E283:I283"/>
    <mergeCell ref="J283:N283"/>
    <mergeCell ref="O283:S283"/>
    <mergeCell ref="T283:V283"/>
    <mergeCell ref="W283:Y283"/>
    <mergeCell ref="B282:D282"/>
    <mergeCell ref="E282:I282"/>
    <mergeCell ref="J282:N282"/>
    <mergeCell ref="O282:S282"/>
    <mergeCell ref="T282:V282"/>
    <mergeCell ref="W282:Y282"/>
    <mergeCell ref="B281:D281"/>
    <mergeCell ref="E281:I281"/>
    <mergeCell ref="J281:N281"/>
    <mergeCell ref="O281:S281"/>
    <mergeCell ref="T281:V281"/>
    <mergeCell ref="W281:Y281"/>
    <mergeCell ref="B280:D280"/>
    <mergeCell ref="E280:I280"/>
    <mergeCell ref="J280:N280"/>
    <mergeCell ref="O280:S280"/>
    <mergeCell ref="T280:V280"/>
    <mergeCell ref="W280:Y280"/>
    <mergeCell ref="B279:D279"/>
    <mergeCell ref="E279:I279"/>
    <mergeCell ref="J279:N279"/>
    <mergeCell ref="O279:S279"/>
    <mergeCell ref="T279:V279"/>
    <mergeCell ref="W279:Y279"/>
    <mergeCell ref="B278:D278"/>
    <mergeCell ref="E278:I278"/>
    <mergeCell ref="J278:N278"/>
    <mergeCell ref="O278:S278"/>
    <mergeCell ref="T278:V278"/>
    <mergeCell ref="W278:Y278"/>
    <mergeCell ref="B277:D277"/>
    <mergeCell ref="E277:I277"/>
    <mergeCell ref="J277:N277"/>
    <mergeCell ref="O277:S277"/>
    <mergeCell ref="T277:V277"/>
    <mergeCell ref="W277:Y277"/>
    <mergeCell ref="B276:D276"/>
    <mergeCell ref="E276:I276"/>
    <mergeCell ref="J276:N276"/>
    <mergeCell ref="O276:S276"/>
    <mergeCell ref="T276:V276"/>
    <mergeCell ref="W276:Y276"/>
    <mergeCell ref="B275:D275"/>
    <mergeCell ref="E275:I275"/>
    <mergeCell ref="J275:N275"/>
    <mergeCell ref="O275:S275"/>
    <mergeCell ref="T275:V275"/>
    <mergeCell ref="W275:Y275"/>
    <mergeCell ref="B274:D274"/>
    <mergeCell ref="E274:I274"/>
    <mergeCell ref="J274:N274"/>
    <mergeCell ref="O274:S274"/>
    <mergeCell ref="T274:V274"/>
    <mergeCell ref="W274:Y274"/>
    <mergeCell ref="B273:D273"/>
    <mergeCell ref="E273:I273"/>
    <mergeCell ref="J273:N273"/>
    <mergeCell ref="O273:S273"/>
    <mergeCell ref="T273:V273"/>
    <mergeCell ref="W273:Y273"/>
    <mergeCell ref="B272:D272"/>
    <mergeCell ref="E272:I272"/>
    <mergeCell ref="J272:N272"/>
    <mergeCell ref="O272:S272"/>
    <mergeCell ref="T272:V272"/>
    <mergeCell ref="W272:Y272"/>
    <mergeCell ref="B271:D271"/>
    <mergeCell ref="E271:I271"/>
    <mergeCell ref="J271:N271"/>
    <mergeCell ref="O271:S271"/>
    <mergeCell ref="T271:V271"/>
    <mergeCell ref="W271:Y271"/>
    <mergeCell ref="B270:D270"/>
    <mergeCell ref="E270:I270"/>
    <mergeCell ref="J270:N270"/>
    <mergeCell ref="O270:S270"/>
    <mergeCell ref="T270:V270"/>
    <mergeCell ref="W270:Y270"/>
    <mergeCell ref="B269:D269"/>
    <mergeCell ref="E269:I269"/>
    <mergeCell ref="J269:N269"/>
    <mergeCell ref="O269:S269"/>
    <mergeCell ref="T269:V269"/>
    <mergeCell ref="W269:Y269"/>
    <mergeCell ref="B268:D268"/>
    <mergeCell ref="E268:I268"/>
    <mergeCell ref="J268:N268"/>
    <mergeCell ref="O268:S268"/>
    <mergeCell ref="T268:V268"/>
    <mergeCell ref="W268:Y268"/>
    <mergeCell ref="B267:D267"/>
    <mergeCell ref="E267:I267"/>
    <mergeCell ref="J267:N267"/>
    <mergeCell ref="O267:S267"/>
    <mergeCell ref="T267:V267"/>
    <mergeCell ref="W267:Y267"/>
    <mergeCell ref="B266:D266"/>
    <mergeCell ref="E266:I266"/>
    <mergeCell ref="J266:N266"/>
    <mergeCell ref="O266:S266"/>
    <mergeCell ref="T266:V266"/>
    <mergeCell ref="W266:Y266"/>
    <mergeCell ref="B265:D265"/>
    <mergeCell ref="E265:I265"/>
    <mergeCell ref="J265:N265"/>
    <mergeCell ref="O265:S265"/>
    <mergeCell ref="T265:V265"/>
    <mergeCell ref="W265:Y265"/>
    <mergeCell ref="B264:D264"/>
    <mergeCell ref="E264:I264"/>
    <mergeCell ref="J264:N264"/>
    <mergeCell ref="O264:S264"/>
    <mergeCell ref="T264:V264"/>
    <mergeCell ref="W264:Y264"/>
    <mergeCell ref="B263:D263"/>
    <mergeCell ref="E263:I263"/>
    <mergeCell ref="J263:N263"/>
    <mergeCell ref="O263:S263"/>
    <mergeCell ref="T263:V263"/>
    <mergeCell ref="W263:Y263"/>
    <mergeCell ref="B262:D262"/>
    <mergeCell ref="E262:I262"/>
    <mergeCell ref="J262:N262"/>
    <mergeCell ref="O262:S262"/>
    <mergeCell ref="T262:V262"/>
    <mergeCell ref="W262:Y262"/>
    <mergeCell ref="B261:D261"/>
    <mergeCell ref="E261:I261"/>
    <mergeCell ref="J261:N261"/>
    <mergeCell ref="O261:S261"/>
    <mergeCell ref="T261:V261"/>
    <mergeCell ref="W261:Y261"/>
    <mergeCell ref="B260:D260"/>
    <mergeCell ref="E260:I260"/>
    <mergeCell ref="J260:N260"/>
    <mergeCell ref="O260:S260"/>
    <mergeCell ref="T260:V260"/>
    <mergeCell ref="W260:Y260"/>
    <mergeCell ref="B259:D259"/>
    <mergeCell ref="E259:I259"/>
    <mergeCell ref="J259:N259"/>
    <mergeCell ref="O259:S259"/>
    <mergeCell ref="T259:V259"/>
    <mergeCell ref="W259:Y259"/>
    <mergeCell ref="B258:D258"/>
    <mergeCell ref="E258:I258"/>
    <mergeCell ref="J258:N258"/>
    <mergeCell ref="O258:S258"/>
    <mergeCell ref="T258:V258"/>
    <mergeCell ref="W258:Y258"/>
    <mergeCell ref="B257:D257"/>
    <mergeCell ref="E257:I257"/>
    <mergeCell ref="J257:N257"/>
    <mergeCell ref="O257:S257"/>
    <mergeCell ref="T257:V257"/>
    <mergeCell ref="W257:Y257"/>
    <mergeCell ref="B256:D256"/>
    <mergeCell ref="E256:I256"/>
    <mergeCell ref="J256:N256"/>
    <mergeCell ref="O256:S256"/>
    <mergeCell ref="T256:V256"/>
    <mergeCell ref="W256:Y256"/>
    <mergeCell ref="B255:D255"/>
    <mergeCell ref="E255:I255"/>
    <mergeCell ref="J255:N255"/>
    <mergeCell ref="O255:S255"/>
    <mergeCell ref="T255:V255"/>
    <mergeCell ref="W255:Y255"/>
    <mergeCell ref="B254:D254"/>
    <mergeCell ref="E254:I254"/>
    <mergeCell ref="J254:N254"/>
    <mergeCell ref="O254:S254"/>
    <mergeCell ref="T254:V254"/>
    <mergeCell ref="W254:Y254"/>
    <mergeCell ref="B253:D253"/>
    <mergeCell ref="E253:I253"/>
    <mergeCell ref="J253:N253"/>
    <mergeCell ref="O253:S253"/>
    <mergeCell ref="T253:V253"/>
    <mergeCell ref="W253:Y253"/>
    <mergeCell ref="B252:D252"/>
    <mergeCell ref="E252:I252"/>
    <mergeCell ref="J252:N252"/>
    <mergeCell ref="O252:S252"/>
    <mergeCell ref="T252:V252"/>
    <mergeCell ref="W252:Y252"/>
    <mergeCell ref="B251:D251"/>
    <mergeCell ref="E251:I251"/>
    <mergeCell ref="J251:N251"/>
    <mergeCell ref="O251:S251"/>
    <mergeCell ref="T251:V251"/>
    <mergeCell ref="W251:Y251"/>
    <mergeCell ref="B250:D250"/>
    <mergeCell ref="E250:I250"/>
    <mergeCell ref="J250:N250"/>
    <mergeCell ref="O250:S250"/>
    <mergeCell ref="T250:V250"/>
    <mergeCell ref="W250:Y250"/>
    <mergeCell ref="B249:D249"/>
    <mergeCell ref="E249:I249"/>
    <mergeCell ref="J249:N249"/>
    <mergeCell ref="O249:S249"/>
    <mergeCell ref="T249:V249"/>
    <mergeCell ref="W249:Y249"/>
    <mergeCell ref="B248:D248"/>
    <mergeCell ref="E248:I248"/>
    <mergeCell ref="J248:N248"/>
    <mergeCell ref="O248:S248"/>
    <mergeCell ref="T248:V248"/>
    <mergeCell ref="W248:Y248"/>
    <mergeCell ref="B247:D247"/>
    <mergeCell ref="E247:I247"/>
    <mergeCell ref="J247:N247"/>
    <mergeCell ref="O247:S247"/>
    <mergeCell ref="T247:V247"/>
    <mergeCell ref="W247:Y247"/>
    <mergeCell ref="B246:D246"/>
    <mergeCell ref="E246:I246"/>
    <mergeCell ref="J246:N246"/>
    <mergeCell ref="O246:S246"/>
    <mergeCell ref="T246:V246"/>
    <mergeCell ref="W246:Y246"/>
    <mergeCell ref="B245:D245"/>
    <mergeCell ref="E245:I245"/>
    <mergeCell ref="J245:N245"/>
    <mergeCell ref="O245:S245"/>
    <mergeCell ref="T245:V245"/>
    <mergeCell ref="W245:Y245"/>
    <mergeCell ref="B244:D244"/>
    <mergeCell ref="E244:I244"/>
    <mergeCell ref="J244:N244"/>
    <mergeCell ref="O244:S244"/>
    <mergeCell ref="T244:V244"/>
    <mergeCell ref="W244:Y244"/>
    <mergeCell ref="B243:D243"/>
    <mergeCell ref="E243:I243"/>
    <mergeCell ref="J243:N243"/>
    <mergeCell ref="O243:S243"/>
    <mergeCell ref="T243:V243"/>
    <mergeCell ref="W243:Y243"/>
    <mergeCell ref="B242:D242"/>
    <mergeCell ref="E242:I242"/>
    <mergeCell ref="J242:N242"/>
    <mergeCell ref="O242:S242"/>
    <mergeCell ref="T242:V242"/>
    <mergeCell ref="W242:Y242"/>
    <mergeCell ref="B241:D241"/>
    <mergeCell ref="E241:I241"/>
    <mergeCell ref="J241:N241"/>
    <mergeCell ref="O241:S241"/>
    <mergeCell ref="T241:V241"/>
    <mergeCell ref="W241:Y241"/>
    <mergeCell ref="B240:D240"/>
    <mergeCell ref="E240:I240"/>
    <mergeCell ref="J240:N240"/>
    <mergeCell ref="O240:S240"/>
    <mergeCell ref="T240:V240"/>
    <mergeCell ref="W240:Y240"/>
    <mergeCell ref="B239:D239"/>
    <mergeCell ref="E239:I239"/>
    <mergeCell ref="J239:N239"/>
    <mergeCell ref="O239:S239"/>
    <mergeCell ref="T239:V239"/>
    <mergeCell ref="W239:Y239"/>
    <mergeCell ref="B238:D238"/>
    <mergeCell ref="E238:I238"/>
    <mergeCell ref="J238:N238"/>
    <mergeCell ref="O238:S238"/>
    <mergeCell ref="T238:V238"/>
    <mergeCell ref="W238:Y238"/>
    <mergeCell ref="B237:D237"/>
    <mergeCell ref="E237:I237"/>
    <mergeCell ref="J237:N237"/>
    <mergeCell ref="O237:S237"/>
    <mergeCell ref="T237:V237"/>
    <mergeCell ref="W237:Y237"/>
    <mergeCell ref="B236:D236"/>
    <mergeCell ref="E236:I236"/>
    <mergeCell ref="J236:N236"/>
    <mergeCell ref="O236:S236"/>
    <mergeCell ref="T236:V236"/>
    <mergeCell ref="W236:Y236"/>
    <mergeCell ref="B235:D235"/>
    <mergeCell ref="E235:I235"/>
    <mergeCell ref="J235:N235"/>
    <mergeCell ref="O235:S235"/>
    <mergeCell ref="T235:V235"/>
    <mergeCell ref="W235:Y235"/>
    <mergeCell ref="B234:D234"/>
    <mergeCell ref="E234:I234"/>
    <mergeCell ref="J234:N234"/>
    <mergeCell ref="O234:S234"/>
    <mergeCell ref="T234:V234"/>
    <mergeCell ref="W234:Y234"/>
    <mergeCell ref="B233:D233"/>
    <mergeCell ref="E233:I233"/>
    <mergeCell ref="J233:N233"/>
    <mergeCell ref="O233:S233"/>
    <mergeCell ref="T233:V233"/>
    <mergeCell ref="W233:Y233"/>
    <mergeCell ref="B232:D232"/>
    <mergeCell ref="E232:I232"/>
    <mergeCell ref="J232:N232"/>
    <mergeCell ref="O232:S232"/>
    <mergeCell ref="T232:V232"/>
    <mergeCell ref="W232:Y232"/>
    <mergeCell ref="B231:D231"/>
    <mergeCell ref="E231:I231"/>
    <mergeCell ref="J231:N231"/>
    <mergeCell ref="O231:S231"/>
    <mergeCell ref="T231:V231"/>
    <mergeCell ref="W231:Y231"/>
    <mergeCell ref="B230:D230"/>
    <mergeCell ref="E230:I230"/>
    <mergeCell ref="J230:N230"/>
    <mergeCell ref="O230:S230"/>
    <mergeCell ref="T230:V230"/>
    <mergeCell ref="W230:Y230"/>
    <mergeCell ref="B229:D229"/>
    <mergeCell ref="E229:I229"/>
    <mergeCell ref="J229:N229"/>
    <mergeCell ref="O229:S229"/>
    <mergeCell ref="T229:V229"/>
    <mergeCell ref="W229:Y229"/>
    <mergeCell ref="B228:D228"/>
    <mergeCell ref="E228:I228"/>
    <mergeCell ref="J228:N228"/>
    <mergeCell ref="O228:S228"/>
    <mergeCell ref="T228:V228"/>
    <mergeCell ref="W228:Y228"/>
    <mergeCell ref="B227:D227"/>
    <mergeCell ref="E227:I227"/>
    <mergeCell ref="J227:N227"/>
    <mergeCell ref="O227:S227"/>
    <mergeCell ref="T227:V227"/>
    <mergeCell ref="W227:Y227"/>
    <mergeCell ref="B226:D226"/>
    <mergeCell ref="E226:I226"/>
    <mergeCell ref="J226:N226"/>
    <mergeCell ref="O226:S226"/>
    <mergeCell ref="T226:V226"/>
    <mergeCell ref="W226:Y226"/>
    <mergeCell ref="B225:D225"/>
    <mergeCell ref="E225:I225"/>
    <mergeCell ref="J225:N225"/>
    <mergeCell ref="O225:S225"/>
    <mergeCell ref="T225:V225"/>
    <mergeCell ref="W225:Y225"/>
    <mergeCell ref="B224:D224"/>
    <mergeCell ref="E224:I224"/>
    <mergeCell ref="J224:N224"/>
    <mergeCell ref="O224:S224"/>
    <mergeCell ref="T224:V224"/>
    <mergeCell ref="W224:Y224"/>
    <mergeCell ref="B223:D223"/>
    <mergeCell ref="E223:I223"/>
    <mergeCell ref="J223:N223"/>
    <mergeCell ref="O223:S223"/>
    <mergeCell ref="T223:V223"/>
    <mergeCell ref="W223:Y223"/>
    <mergeCell ref="B222:D222"/>
    <mergeCell ref="E222:I222"/>
    <mergeCell ref="J222:N222"/>
    <mergeCell ref="O222:S222"/>
    <mergeCell ref="T222:V222"/>
    <mergeCell ref="W222:Y222"/>
    <mergeCell ref="B221:D221"/>
    <mergeCell ref="E221:I221"/>
    <mergeCell ref="J221:N221"/>
    <mergeCell ref="O221:S221"/>
    <mergeCell ref="T221:V221"/>
    <mergeCell ref="W221:Y221"/>
    <mergeCell ref="B220:D220"/>
    <mergeCell ref="E220:I220"/>
    <mergeCell ref="J220:N220"/>
    <mergeCell ref="O220:S220"/>
    <mergeCell ref="T220:V220"/>
    <mergeCell ref="W220:Y220"/>
    <mergeCell ref="B219:D219"/>
    <mergeCell ref="E219:I219"/>
    <mergeCell ref="J219:N219"/>
    <mergeCell ref="O219:S219"/>
    <mergeCell ref="T219:V219"/>
    <mergeCell ref="W219:Y219"/>
    <mergeCell ref="B218:D218"/>
    <mergeCell ref="E218:I218"/>
    <mergeCell ref="J218:N218"/>
    <mergeCell ref="O218:S218"/>
    <mergeCell ref="T218:V218"/>
    <mergeCell ref="W218:Y218"/>
    <mergeCell ref="B217:D217"/>
    <mergeCell ref="E217:I217"/>
    <mergeCell ref="J217:N217"/>
    <mergeCell ref="O217:S217"/>
    <mergeCell ref="T217:V217"/>
    <mergeCell ref="W217:Y217"/>
    <mergeCell ref="B216:D216"/>
    <mergeCell ref="E216:I216"/>
    <mergeCell ref="J216:N216"/>
    <mergeCell ref="O216:S216"/>
    <mergeCell ref="T216:V216"/>
    <mergeCell ref="W216:Y216"/>
    <mergeCell ref="B215:D215"/>
    <mergeCell ref="E215:I215"/>
    <mergeCell ref="J215:N215"/>
    <mergeCell ref="O215:S215"/>
    <mergeCell ref="T215:V215"/>
    <mergeCell ref="W215:Y215"/>
    <mergeCell ref="B214:D214"/>
    <mergeCell ref="E214:I214"/>
    <mergeCell ref="J214:N214"/>
    <mergeCell ref="O214:S214"/>
    <mergeCell ref="T214:V214"/>
    <mergeCell ref="W214:Y214"/>
    <mergeCell ref="B213:D213"/>
    <mergeCell ref="E213:I213"/>
    <mergeCell ref="J213:N213"/>
    <mergeCell ref="O213:S213"/>
    <mergeCell ref="T213:V213"/>
    <mergeCell ref="W213:Y213"/>
    <mergeCell ref="B212:D212"/>
    <mergeCell ref="E212:I212"/>
    <mergeCell ref="J212:N212"/>
    <mergeCell ref="O212:S212"/>
    <mergeCell ref="T212:V212"/>
    <mergeCell ref="W212:Y212"/>
    <mergeCell ref="B211:D211"/>
    <mergeCell ref="E211:I211"/>
    <mergeCell ref="J211:N211"/>
    <mergeCell ref="O211:S211"/>
    <mergeCell ref="T211:V211"/>
    <mergeCell ref="W211:Y211"/>
    <mergeCell ref="B210:D210"/>
    <mergeCell ref="E210:I210"/>
    <mergeCell ref="J210:N210"/>
    <mergeCell ref="O210:S210"/>
    <mergeCell ref="T210:V210"/>
    <mergeCell ref="W210:Y210"/>
    <mergeCell ref="B209:D209"/>
    <mergeCell ref="E209:I209"/>
    <mergeCell ref="J209:N209"/>
    <mergeCell ref="O209:S209"/>
    <mergeCell ref="T209:V209"/>
    <mergeCell ref="W209:Y209"/>
    <mergeCell ref="B208:D208"/>
    <mergeCell ref="E208:I208"/>
    <mergeCell ref="J208:N208"/>
    <mergeCell ref="O208:S208"/>
    <mergeCell ref="T208:V208"/>
    <mergeCell ref="W208:Y208"/>
    <mergeCell ref="B207:D207"/>
    <mergeCell ref="E207:I207"/>
    <mergeCell ref="J207:N207"/>
    <mergeCell ref="O207:S207"/>
    <mergeCell ref="T207:V207"/>
    <mergeCell ref="W207:Y207"/>
    <mergeCell ref="B206:D206"/>
    <mergeCell ref="E206:I206"/>
    <mergeCell ref="J206:N206"/>
    <mergeCell ref="O206:S206"/>
    <mergeCell ref="T206:V206"/>
    <mergeCell ref="W206:Y206"/>
    <mergeCell ref="B205:D205"/>
    <mergeCell ref="E205:I205"/>
    <mergeCell ref="J205:N205"/>
    <mergeCell ref="O205:S205"/>
    <mergeCell ref="T205:V205"/>
    <mergeCell ref="W205:Y205"/>
    <mergeCell ref="B204:D204"/>
    <mergeCell ref="E204:I204"/>
    <mergeCell ref="J204:N204"/>
    <mergeCell ref="O204:S204"/>
    <mergeCell ref="T204:V204"/>
    <mergeCell ref="W204:Y204"/>
    <mergeCell ref="B203:D203"/>
    <mergeCell ref="E203:I203"/>
    <mergeCell ref="J203:N203"/>
    <mergeCell ref="O203:S203"/>
    <mergeCell ref="T203:V203"/>
    <mergeCell ref="W203:Y203"/>
    <mergeCell ref="B202:D202"/>
    <mergeCell ref="E202:I202"/>
    <mergeCell ref="J202:N202"/>
    <mergeCell ref="O202:S202"/>
    <mergeCell ref="T202:V202"/>
    <mergeCell ref="W202:Y202"/>
    <mergeCell ref="B201:D201"/>
    <mergeCell ref="E201:I201"/>
    <mergeCell ref="J201:N201"/>
    <mergeCell ref="O201:S201"/>
    <mergeCell ref="T201:V201"/>
    <mergeCell ref="W201:Y201"/>
    <mergeCell ref="B200:D200"/>
    <mergeCell ref="E200:I200"/>
    <mergeCell ref="J200:N200"/>
    <mergeCell ref="O200:S200"/>
    <mergeCell ref="T200:V200"/>
    <mergeCell ref="W200:Y200"/>
    <mergeCell ref="B199:D199"/>
    <mergeCell ref="E199:I199"/>
    <mergeCell ref="J199:N199"/>
    <mergeCell ref="O199:S199"/>
    <mergeCell ref="T199:V199"/>
    <mergeCell ref="W199:Y199"/>
    <mergeCell ref="B198:D198"/>
    <mergeCell ref="E198:I198"/>
    <mergeCell ref="J198:N198"/>
    <mergeCell ref="O198:S198"/>
    <mergeCell ref="T198:V198"/>
    <mergeCell ref="W198:Y198"/>
    <mergeCell ref="B197:D197"/>
    <mergeCell ref="E197:I197"/>
    <mergeCell ref="J197:N197"/>
    <mergeCell ref="O197:S197"/>
    <mergeCell ref="T197:V197"/>
    <mergeCell ref="W197:Y197"/>
    <mergeCell ref="B196:D196"/>
    <mergeCell ref="E196:I196"/>
    <mergeCell ref="J196:N196"/>
    <mergeCell ref="O196:S196"/>
    <mergeCell ref="T196:V196"/>
    <mergeCell ref="W196:Y196"/>
    <mergeCell ref="B195:D195"/>
    <mergeCell ref="E195:I195"/>
    <mergeCell ref="J195:N195"/>
    <mergeCell ref="O195:S195"/>
    <mergeCell ref="T195:V195"/>
    <mergeCell ref="W195:Y195"/>
    <mergeCell ref="B194:D194"/>
    <mergeCell ref="E194:I194"/>
    <mergeCell ref="J194:N194"/>
    <mergeCell ref="O194:S194"/>
    <mergeCell ref="T194:V194"/>
    <mergeCell ref="W194:Y194"/>
    <mergeCell ref="B193:D193"/>
    <mergeCell ref="E193:I193"/>
    <mergeCell ref="J193:N193"/>
    <mergeCell ref="O193:S193"/>
    <mergeCell ref="T193:V193"/>
    <mergeCell ref="W193:Y193"/>
    <mergeCell ref="B192:D192"/>
    <mergeCell ref="E192:I192"/>
    <mergeCell ref="J192:N192"/>
    <mergeCell ref="O192:S192"/>
    <mergeCell ref="T192:V192"/>
    <mergeCell ref="W192:Y192"/>
    <mergeCell ref="B191:D191"/>
    <mergeCell ref="E191:I191"/>
    <mergeCell ref="J191:N191"/>
    <mergeCell ref="O191:S191"/>
    <mergeCell ref="T191:V191"/>
    <mergeCell ref="W191:Y191"/>
    <mergeCell ref="B190:D190"/>
    <mergeCell ref="E190:I190"/>
    <mergeCell ref="J190:N190"/>
    <mergeCell ref="O190:S190"/>
    <mergeCell ref="T190:V190"/>
    <mergeCell ref="W190:Y190"/>
    <mergeCell ref="B189:D189"/>
    <mergeCell ref="E189:I189"/>
    <mergeCell ref="J189:N189"/>
    <mergeCell ref="O189:S189"/>
    <mergeCell ref="T189:V189"/>
    <mergeCell ref="W189:Y189"/>
    <mergeCell ref="B188:D188"/>
    <mergeCell ref="E188:I188"/>
    <mergeCell ref="J188:N188"/>
    <mergeCell ref="O188:S188"/>
    <mergeCell ref="T188:V188"/>
    <mergeCell ref="W188:Y188"/>
    <mergeCell ref="B187:D187"/>
    <mergeCell ref="E187:I187"/>
    <mergeCell ref="J187:N187"/>
    <mergeCell ref="O187:S187"/>
    <mergeCell ref="T187:V187"/>
    <mergeCell ref="W187:Y187"/>
    <mergeCell ref="B186:D186"/>
    <mergeCell ref="E186:I186"/>
    <mergeCell ref="J186:N186"/>
    <mergeCell ref="O186:S186"/>
    <mergeCell ref="T186:V186"/>
    <mergeCell ref="W186:Y186"/>
    <mergeCell ref="B185:D185"/>
    <mergeCell ref="E185:I185"/>
    <mergeCell ref="J185:N185"/>
    <mergeCell ref="O185:S185"/>
    <mergeCell ref="T185:V185"/>
    <mergeCell ref="W185:Y185"/>
    <mergeCell ref="B184:D184"/>
    <mergeCell ref="E184:I184"/>
    <mergeCell ref="J184:N184"/>
    <mergeCell ref="O184:S184"/>
    <mergeCell ref="T184:V184"/>
    <mergeCell ref="W184:Y184"/>
    <mergeCell ref="B183:D183"/>
    <mergeCell ref="E183:I183"/>
    <mergeCell ref="J183:N183"/>
    <mergeCell ref="O183:S183"/>
    <mergeCell ref="T183:V183"/>
    <mergeCell ref="W183:Y183"/>
    <mergeCell ref="B182:D182"/>
    <mergeCell ref="E182:I182"/>
    <mergeCell ref="J182:N182"/>
    <mergeCell ref="O182:S182"/>
    <mergeCell ref="T182:V182"/>
    <mergeCell ref="W182:Y182"/>
    <mergeCell ref="B181:D181"/>
    <mergeCell ref="E181:I181"/>
    <mergeCell ref="J181:N181"/>
    <mergeCell ref="O181:S181"/>
    <mergeCell ref="T181:V181"/>
    <mergeCell ref="W181:Y181"/>
    <mergeCell ref="B180:D180"/>
    <mergeCell ref="E180:I180"/>
    <mergeCell ref="J180:N180"/>
    <mergeCell ref="O180:S180"/>
    <mergeCell ref="T180:V180"/>
    <mergeCell ref="W180:Y180"/>
    <mergeCell ref="B179:D179"/>
    <mergeCell ref="E179:I179"/>
    <mergeCell ref="J179:N179"/>
    <mergeCell ref="O179:S179"/>
    <mergeCell ref="T179:V179"/>
    <mergeCell ref="W179:Y179"/>
    <mergeCell ref="B178:D178"/>
    <mergeCell ref="E178:I178"/>
    <mergeCell ref="J178:N178"/>
    <mergeCell ref="O178:S178"/>
    <mergeCell ref="T178:V178"/>
    <mergeCell ref="W178:Y178"/>
    <mergeCell ref="B177:D177"/>
    <mergeCell ref="E177:I177"/>
    <mergeCell ref="J177:N177"/>
    <mergeCell ref="O177:S177"/>
    <mergeCell ref="T177:V177"/>
    <mergeCell ref="W177:Y177"/>
    <mergeCell ref="B176:D176"/>
    <mergeCell ref="E176:I176"/>
    <mergeCell ref="J176:N176"/>
    <mergeCell ref="O176:S176"/>
    <mergeCell ref="T176:V176"/>
    <mergeCell ref="W176:Y176"/>
    <mergeCell ref="B175:D175"/>
    <mergeCell ref="E175:I175"/>
    <mergeCell ref="J175:N175"/>
    <mergeCell ref="O175:S175"/>
    <mergeCell ref="T175:V175"/>
    <mergeCell ref="W175:Y175"/>
    <mergeCell ref="B174:D174"/>
    <mergeCell ref="E174:I174"/>
    <mergeCell ref="J174:N174"/>
    <mergeCell ref="O174:S174"/>
    <mergeCell ref="T174:V174"/>
    <mergeCell ref="W174:Y174"/>
    <mergeCell ref="B173:D173"/>
    <mergeCell ref="E173:I173"/>
    <mergeCell ref="J173:N173"/>
    <mergeCell ref="O173:S173"/>
    <mergeCell ref="T173:V173"/>
    <mergeCell ref="W173:Y173"/>
    <mergeCell ref="B172:D172"/>
    <mergeCell ref="E172:I172"/>
    <mergeCell ref="J172:N172"/>
    <mergeCell ref="O172:S172"/>
    <mergeCell ref="T172:V172"/>
    <mergeCell ref="W172:Y172"/>
    <mergeCell ref="B171:D171"/>
    <mergeCell ref="E171:I171"/>
    <mergeCell ref="J171:N171"/>
    <mergeCell ref="O171:S171"/>
    <mergeCell ref="T171:V171"/>
    <mergeCell ref="W171:Y171"/>
    <mergeCell ref="B170:D170"/>
    <mergeCell ref="E170:I170"/>
    <mergeCell ref="J170:N170"/>
    <mergeCell ref="O170:S170"/>
    <mergeCell ref="T170:V170"/>
    <mergeCell ref="W170:Y170"/>
    <mergeCell ref="B169:D169"/>
    <mergeCell ref="E169:I169"/>
    <mergeCell ref="J169:N169"/>
    <mergeCell ref="O169:S169"/>
    <mergeCell ref="T169:V169"/>
    <mergeCell ref="W169:Y169"/>
    <mergeCell ref="B168:D168"/>
    <mergeCell ref="E168:I168"/>
    <mergeCell ref="J168:N168"/>
    <mergeCell ref="O168:S168"/>
    <mergeCell ref="T168:V168"/>
    <mergeCell ref="W168:Y168"/>
    <mergeCell ref="B167:D167"/>
    <mergeCell ref="E167:I167"/>
    <mergeCell ref="J167:N167"/>
    <mergeCell ref="O167:S167"/>
    <mergeCell ref="T167:V167"/>
    <mergeCell ref="W167:Y167"/>
    <mergeCell ref="B166:D166"/>
    <mergeCell ref="E166:I166"/>
    <mergeCell ref="J166:N166"/>
    <mergeCell ref="O166:S166"/>
    <mergeCell ref="T166:V166"/>
    <mergeCell ref="W166:Y166"/>
    <mergeCell ref="B165:D165"/>
    <mergeCell ref="E165:I165"/>
    <mergeCell ref="J165:N165"/>
    <mergeCell ref="O165:S165"/>
    <mergeCell ref="T165:V165"/>
    <mergeCell ref="W165:Y165"/>
    <mergeCell ref="B164:D164"/>
    <mergeCell ref="E164:I164"/>
    <mergeCell ref="J164:N164"/>
    <mergeCell ref="O164:S164"/>
    <mergeCell ref="T164:V164"/>
    <mergeCell ref="W164:Y164"/>
    <mergeCell ref="B163:D163"/>
    <mergeCell ref="E163:I163"/>
    <mergeCell ref="J163:N163"/>
    <mergeCell ref="O163:S163"/>
    <mergeCell ref="T163:V163"/>
    <mergeCell ref="W163:Y163"/>
    <mergeCell ref="B162:D162"/>
    <mergeCell ref="E162:I162"/>
    <mergeCell ref="J162:N162"/>
    <mergeCell ref="O162:S162"/>
    <mergeCell ref="T162:V162"/>
    <mergeCell ref="W162:Y162"/>
    <mergeCell ref="B161:D161"/>
    <mergeCell ref="E161:I161"/>
    <mergeCell ref="J161:N161"/>
    <mergeCell ref="O161:S161"/>
    <mergeCell ref="T161:V161"/>
    <mergeCell ref="W161:Y161"/>
    <mergeCell ref="B160:D160"/>
    <mergeCell ref="E160:I160"/>
    <mergeCell ref="J160:N160"/>
    <mergeCell ref="O160:S160"/>
    <mergeCell ref="T160:V160"/>
    <mergeCell ref="W160:Y160"/>
    <mergeCell ref="B159:D159"/>
    <mergeCell ref="E159:I159"/>
    <mergeCell ref="J159:N159"/>
    <mergeCell ref="O159:S159"/>
    <mergeCell ref="T159:V159"/>
    <mergeCell ref="W159:Y159"/>
    <mergeCell ref="B158:D158"/>
    <mergeCell ref="E158:I158"/>
    <mergeCell ref="J158:N158"/>
    <mergeCell ref="O158:S158"/>
    <mergeCell ref="T158:V158"/>
    <mergeCell ref="W158:Y158"/>
    <mergeCell ref="B157:D157"/>
    <mergeCell ref="E157:I157"/>
    <mergeCell ref="J157:N157"/>
    <mergeCell ref="O157:S157"/>
    <mergeCell ref="T157:V157"/>
    <mergeCell ref="W157:Y157"/>
    <mergeCell ref="B156:D156"/>
    <mergeCell ref="E156:I156"/>
    <mergeCell ref="J156:N156"/>
    <mergeCell ref="O156:S156"/>
    <mergeCell ref="T156:V156"/>
    <mergeCell ref="W156:Y156"/>
    <mergeCell ref="B155:D155"/>
    <mergeCell ref="E155:I155"/>
    <mergeCell ref="J155:N155"/>
    <mergeCell ref="O155:S155"/>
    <mergeCell ref="T155:V155"/>
    <mergeCell ref="W155:Y155"/>
    <mergeCell ref="B154:D154"/>
    <mergeCell ref="E154:I154"/>
    <mergeCell ref="J154:N154"/>
    <mergeCell ref="O154:S154"/>
    <mergeCell ref="T154:V154"/>
    <mergeCell ref="W154:Y154"/>
    <mergeCell ref="B153:D153"/>
    <mergeCell ref="E153:I153"/>
    <mergeCell ref="J153:N153"/>
    <mergeCell ref="O153:S153"/>
    <mergeCell ref="T153:V153"/>
    <mergeCell ref="W153:Y153"/>
    <mergeCell ref="B152:D152"/>
    <mergeCell ref="E152:I152"/>
    <mergeCell ref="J152:N152"/>
    <mergeCell ref="O152:S152"/>
    <mergeCell ref="T152:V152"/>
    <mergeCell ref="W152:Y152"/>
    <mergeCell ref="B151:D151"/>
    <mergeCell ref="E151:I151"/>
    <mergeCell ref="J151:N151"/>
    <mergeCell ref="O151:S151"/>
    <mergeCell ref="T151:V151"/>
    <mergeCell ref="W151:Y151"/>
    <mergeCell ref="B150:D150"/>
    <mergeCell ref="E150:I150"/>
    <mergeCell ref="J150:N150"/>
    <mergeCell ref="O150:S150"/>
    <mergeCell ref="T150:V150"/>
    <mergeCell ref="W150:Y150"/>
    <mergeCell ref="B149:D149"/>
    <mergeCell ref="E149:I149"/>
    <mergeCell ref="J149:N149"/>
    <mergeCell ref="O149:S149"/>
    <mergeCell ref="T149:V149"/>
    <mergeCell ref="W149:Y149"/>
    <mergeCell ref="B148:D148"/>
    <mergeCell ref="E148:I148"/>
    <mergeCell ref="J148:N148"/>
    <mergeCell ref="O148:S148"/>
    <mergeCell ref="T148:V148"/>
    <mergeCell ref="W148:Y148"/>
    <mergeCell ref="B147:D147"/>
    <mergeCell ref="E147:I147"/>
    <mergeCell ref="J147:N147"/>
    <mergeCell ref="O147:S147"/>
    <mergeCell ref="T147:V147"/>
    <mergeCell ref="W147:Y147"/>
    <mergeCell ref="B146:D146"/>
    <mergeCell ref="E146:I146"/>
    <mergeCell ref="J146:N146"/>
    <mergeCell ref="O146:S146"/>
    <mergeCell ref="T146:V146"/>
    <mergeCell ref="W146:Y146"/>
    <mergeCell ref="B145:D145"/>
    <mergeCell ref="E145:I145"/>
    <mergeCell ref="J145:N145"/>
    <mergeCell ref="O145:S145"/>
    <mergeCell ref="T145:V145"/>
    <mergeCell ref="W145:Y145"/>
    <mergeCell ref="B144:D144"/>
    <mergeCell ref="E144:I144"/>
    <mergeCell ref="J144:N144"/>
    <mergeCell ref="O144:S144"/>
    <mergeCell ref="T144:V144"/>
    <mergeCell ref="W144:Y144"/>
    <mergeCell ref="B143:D143"/>
    <mergeCell ref="E143:I143"/>
    <mergeCell ref="J143:N143"/>
    <mergeCell ref="O143:S143"/>
    <mergeCell ref="T143:V143"/>
    <mergeCell ref="W143:Y143"/>
    <mergeCell ref="B142:D142"/>
    <mergeCell ref="E142:I142"/>
    <mergeCell ref="J142:N142"/>
    <mergeCell ref="O142:S142"/>
    <mergeCell ref="T142:V142"/>
    <mergeCell ref="W142:Y142"/>
    <mergeCell ref="B141:D141"/>
    <mergeCell ref="E141:I141"/>
    <mergeCell ref="J141:N141"/>
    <mergeCell ref="O141:S141"/>
    <mergeCell ref="T141:V141"/>
    <mergeCell ref="W141:Y141"/>
    <mergeCell ref="B140:D140"/>
    <mergeCell ref="E140:I140"/>
    <mergeCell ref="J140:N140"/>
    <mergeCell ref="O140:S140"/>
    <mergeCell ref="T140:V140"/>
    <mergeCell ref="W140:Y140"/>
    <mergeCell ref="B139:D139"/>
    <mergeCell ref="E139:I139"/>
    <mergeCell ref="J139:N139"/>
    <mergeCell ref="O139:S139"/>
    <mergeCell ref="T139:V139"/>
    <mergeCell ref="W139:Y139"/>
    <mergeCell ref="B138:D138"/>
    <mergeCell ref="E138:I138"/>
    <mergeCell ref="J138:N138"/>
    <mergeCell ref="O138:S138"/>
    <mergeCell ref="T138:V138"/>
    <mergeCell ref="W138:Y138"/>
    <mergeCell ref="B137:D137"/>
    <mergeCell ref="E137:I137"/>
    <mergeCell ref="J137:N137"/>
    <mergeCell ref="O137:S137"/>
    <mergeCell ref="T137:V137"/>
    <mergeCell ref="W137:Y137"/>
    <mergeCell ref="B136:D136"/>
    <mergeCell ref="E136:I136"/>
    <mergeCell ref="J136:N136"/>
    <mergeCell ref="O136:S136"/>
    <mergeCell ref="T136:V136"/>
    <mergeCell ref="W136:Y136"/>
    <mergeCell ref="B135:D135"/>
    <mergeCell ref="E135:I135"/>
    <mergeCell ref="J135:N135"/>
    <mergeCell ref="O135:S135"/>
    <mergeCell ref="T135:V135"/>
    <mergeCell ref="W135:Y135"/>
    <mergeCell ref="B134:D134"/>
    <mergeCell ref="E134:I134"/>
    <mergeCell ref="J134:N134"/>
    <mergeCell ref="O134:S134"/>
    <mergeCell ref="T134:V134"/>
    <mergeCell ref="W134:Y134"/>
    <mergeCell ref="B133:D133"/>
    <mergeCell ref="E133:I133"/>
    <mergeCell ref="J133:N133"/>
    <mergeCell ref="O133:S133"/>
    <mergeCell ref="T133:V133"/>
    <mergeCell ref="W133:Y133"/>
    <mergeCell ref="B132:D132"/>
    <mergeCell ref="E132:I132"/>
    <mergeCell ref="J132:N132"/>
    <mergeCell ref="O132:S132"/>
    <mergeCell ref="T132:V132"/>
    <mergeCell ref="W132:Y132"/>
    <mergeCell ref="B131:D131"/>
    <mergeCell ref="E131:I131"/>
    <mergeCell ref="J131:N131"/>
    <mergeCell ref="O131:S131"/>
    <mergeCell ref="T131:V131"/>
    <mergeCell ref="W131:Y131"/>
    <mergeCell ref="B130:D130"/>
    <mergeCell ref="E130:I130"/>
    <mergeCell ref="J130:N130"/>
    <mergeCell ref="O130:S130"/>
    <mergeCell ref="T130:V130"/>
    <mergeCell ref="W130:Y130"/>
    <mergeCell ref="B129:D129"/>
    <mergeCell ref="E129:I129"/>
    <mergeCell ref="J129:N129"/>
    <mergeCell ref="O129:S129"/>
    <mergeCell ref="T129:V129"/>
    <mergeCell ref="W129:Y129"/>
    <mergeCell ref="B128:D128"/>
    <mergeCell ref="E128:I128"/>
    <mergeCell ref="J128:N128"/>
    <mergeCell ref="O128:S128"/>
    <mergeCell ref="T128:V128"/>
    <mergeCell ref="W128:Y128"/>
    <mergeCell ref="B127:D127"/>
    <mergeCell ref="E127:I127"/>
    <mergeCell ref="J127:N127"/>
    <mergeCell ref="O127:S127"/>
    <mergeCell ref="T127:V127"/>
    <mergeCell ref="W127:Y127"/>
    <mergeCell ref="B126:D126"/>
    <mergeCell ref="E126:I126"/>
    <mergeCell ref="J126:N126"/>
    <mergeCell ref="O126:S126"/>
    <mergeCell ref="T126:V126"/>
    <mergeCell ref="W126:Y126"/>
    <mergeCell ref="B125:D125"/>
    <mergeCell ref="E125:I125"/>
    <mergeCell ref="J125:N125"/>
    <mergeCell ref="O125:S125"/>
    <mergeCell ref="T125:V125"/>
    <mergeCell ref="W125:Y125"/>
    <mergeCell ref="B124:D124"/>
    <mergeCell ref="E124:I124"/>
    <mergeCell ref="J124:N124"/>
    <mergeCell ref="O124:S124"/>
    <mergeCell ref="T124:V124"/>
    <mergeCell ref="W124:Y124"/>
    <mergeCell ref="B123:D123"/>
    <mergeCell ref="E123:I123"/>
    <mergeCell ref="J123:N123"/>
    <mergeCell ref="O123:S123"/>
    <mergeCell ref="T123:V123"/>
    <mergeCell ref="W123:Y123"/>
    <mergeCell ref="B122:D122"/>
    <mergeCell ref="E122:I122"/>
    <mergeCell ref="J122:N122"/>
    <mergeCell ref="O122:S122"/>
    <mergeCell ref="T122:V122"/>
    <mergeCell ref="W122:Y122"/>
    <mergeCell ref="B121:D121"/>
    <mergeCell ref="E121:I121"/>
    <mergeCell ref="J121:N121"/>
    <mergeCell ref="O121:S121"/>
    <mergeCell ref="T121:V121"/>
    <mergeCell ref="W121:Y121"/>
    <mergeCell ref="B120:D120"/>
    <mergeCell ref="E120:I120"/>
    <mergeCell ref="J120:N120"/>
    <mergeCell ref="O120:S120"/>
    <mergeCell ref="T120:V120"/>
    <mergeCell ref="W120:Y120"/>
    <mergeCell ref="B119:D119"/>
    <mergeCell ref="E119:I119"/>
    <mergeCell ref="J119:N119"/>
    <mergeCell ref="O119:S119"/>
    <mergeCell ref="T119:V119"/>
    <mergeCell ref="W119:Y119"/>
    <mergeCell ref="B118:D118"/>
    <mergeCell ref="E118:I118"/>
    <mergeCell ref="J118:N118"/>
    <mergeCell ref="O118:S118"/>
    <mergeCell ref="T118:V118"/>
    <mergeCell ref="W118:Y118"/>
    <mergeCell ref="B117:D117"/>
    <mergeCell ref="E117:I117"/>
    <mergeCell ref="J117:N117"/>
    <mergeCell ref="O117:S117"/>
    <mergeCell ref="T117:V117"/>
    <mergeCell ref="W117:Y117"/>
    <mergeCell ref="B116:D116"/>
    <mergeCell ref="E116:I116"/>
    <mergeCell ref="J116:N116"/>
    <mergeCell ref="O116:S116"/>
    <mergeCell ref="T116:V116"/>
    <mergeCell ref="W116:Y116"/>
    <mergeCell ref="B115:D115"/>
    <mergeCell ref="E115:I115"/>
    <mergeCell ref="J115:N115"/>
    <mergeCell ref="O115:S115"/>
    <mergeCell ref="T115:V115"/>
    <mergeCell ref="W115:Y115"/>
    <mergeCell ref="B114:D114"/>
    <mergeCell ref="E114:I114"/>
    <mergeCell ref="J114:N114"/>
    <mergeCell ref="O114:S114"/>
    <mergeCell ref="T114:V114"/>
    <mergeCell ref="W114:Y114"/>
    <mergeCell ref="B113:D113"/>
    <mergeCell ref="E113:I113"/>
    <mergeCell ref="J113:N113"/>
    <mergeCell ref="O113:S113"/>
    <mergeCell ref="T113:V113"/>
    <mergeCell ref="W113:Y113"/>
    <mergeCell ref="B112:D112"/>
    <mergeCell ref="E112:I112"/>
    <mergeCell ref="J112:N112"/>
    <mergeCell ref="O112:S112"/>
    <mergeCell ref="T112:V112"/>
    <mergeCell ref="W112:Y112"/>
    <mergeCell ref="B111:D111"/>
    <mergeCell ref="E111:I111"/>
    <mergeCell ref="J111:N111"/>
    <mergeCell ref="O111:S111"/>
    <mergeCell ref="T111:V111"/>
    <mergeCell ref="W111:Y111"/>
    <mergeCell ref="B110:D110"/>
    <mergeCell ref="E110:I110"/>
    <mergeCell ref="J110:N110"/>
    <mergeCell ref="O110:S110"/>
    <mergeCell ref="T110:V110"/>
    <mergeCell ref="W110:Y110"/>
    <mergeCell ref="B109:D109"/>
    <mergeCell ref="E109:I109"/>
    <mergeCell ref="J109:N109"/>
    <mergeCell ref="O109:S109"/>
    <mergeCell ref="T109:V109"/>
    <mergeCell ref="W109:Y109"/>
    <mergeCell ref="B108:D108"/>
    <mergeCell ref="E108:I108"/>
    <mergeCell ref="J108:N108"/>
    <mergeCell ref="O108:S108"/>
    <mergeCell ref="T108:V108"/>
    <mergeCell ref="W108:Y108"/>
    <mergeCell ref="B107:D107"/>
    <mergeCell ref="E107:I107"/>
    <mergeCell ref="J107:N107"/>
    <mergeCell ref="O107:S107"/>
    <mergeCell ref="T107:V107"/>
    <mergeCell ref="W107:Y107"/>
    <mergeCell ref="B106:D106"/>
    <mergeCell ref="E106:I106"/>
    <mergeCell ref="J106:N106"/>
    <mergeCell ref="O106:S106"/>
    <mergeCell ref="T106:V106"/>
    <mergeCell ref="W106:Y106"/>
    <mergeCell ref="B105:D105"/>
    <mergeCell ref="E105:I105"/>
    <mergeCell ref="J105:N105"/>
    <mergeCell ref="O105:S105"/>
    <mergeCell ref="T105:V105"/>
    <mergeCell ref="W105:Y105"/>
    <mergeCell ref="B104:D104"/>
    <mergeCell ref="E104:I104"/>
    <mergeCell ref="J104:N104"/>
    <mergeCell ref="O104:S104"/>
    <mergeCell ref="T104:V104"/>
    <mergeCell ref="W104:Y104"/>
    <mergeCell ref="B103:D103"/>
    <mergeCell ref="E103:I103"/>
    <mergeCell ref="J103:N103"/>
    <mergeCell ref="O103:S103"/>
    <mergeCell ref="T103:V103"/>
    <mergeCell ref="W103:Y103"/>
    <mergeCell ref="B102:D102"/>
    <mergeCell ref="E102:I102"/>
    <mergeCell ref="J102:N102"/>
    <mergeCell ref="O102:S102"/>
    <mergeCell ref="T102:V102"/>
    <mergeCell ref="W102:Y102"/>
    <mergeCell ref="B101:D101"/>
    <mergeCell ref="E101:I101"/>
    <mergeCell ref="J101:N101"/>
    <mergeCell ref="O101:S101"/>
    <mergeCell ref="T101:V101"/>
    <mergeCell ref="W101:Y101"/>
    <mergeCell ref="B100:D100"/>
    <mergeCell ref="E100:I100"/>
    <mergeCell ref="J100:N100"/>
    <mergeCell ref="O100:S100"/>
    <mergeCell ref="T100:V100"/>
    <mergeCell ref="W100:Y100"/>
    <mergeCell ref="B99:D99"/>
    <mergeCell ref="E99:I99"/>
    <mergeCell ref="J99:N99"/>
    <mergeCell ref="O99:S99"/>
    <mergeCell ref="T99:V99"/>
    <mergeCell ref="W99:Y99"/>
    <mergeCell ref="B98:D98"/>
    <mergeCell ref="E98:I98"/>
    <mergeCell ref="J98:N98"/>
    <mergeCell ref="O98:S98"/>
    <mergeCell ref="T98:V98"/>
    <mergeCell ref="W98:Y98"/>
    <mergeCell ref="B97:D97"/>
    <mergeCell ref="E97:I97"/>
    <mergeCell ref="J97:N97"/>
    <mergeCell ref="O97:S97"/>
    <mergeCell ref="T97:V97"/>
    <mergeCell ref="W97:Y97"/>
    <mergeCell ref="B96:D96"/>
    <mergeCell ref="E96:I96"/>
    <mergeCell ref="J96:N96"/>
    <mergeCell ref="O96:S96"/>
    <mergeCell ref="T96:V96"/>
    <mergeCell ref="W96:Y96"/>
    <mergeCell ref="B95:D95"/>
    <mergeCell ref="E95:I95"/>
    <mergeCell ref="J95:N95"/>
    <mergeCell ref="O95:S95"/>
    <mergeCell ref="T95:V95"/>
    <mergeCell ref="W95:Y95"/>
    <mergeCell ref="B94:D94"/>
    <mergeCell ref="E94:I94"/>
    <mergeCell ref="J94:N94"/>
    <mergeCell ref="O94:S94"/>
    <mergeCell ref="T94:V94"/>
    <mergeCell ref="W94:Y94"/>
    <mergeCell ref="B93:D93"/>
    <mergeCell ref="E93:I93"/>
    <mergeCell ref="J93:N93"/>
    <mergeCell ref="O93:S93"/>
    <mergeCell ref="T93:V93"/>
    <mergeCell ref="W93:Y93"/>
    <mergeCell ref="B92:D92"/>
    <mergeCell ref="E92:I92"/>
    <mergeCell ref="J92:N92"/>
    <mergeCell ref="O92:S92"/>
    <mergeCell ref="T92:V92"/>
    <mergeCell ref="W92:Y92"/>
    <mergeCell ref="B91:D91"/>
    <mergeCell ref="E91:I91"/>
    <mergeCell ref="J91:N91"/>
    <mergeCell ref="O91:S91"/>
    <mergeCell ref="T91:V91"/>
    <mergeCell ref="W91:Y91"/>
    <mergeCell ref="B90:D90"/>
    <mergeCell ref="E90:I90"/>
    <mergeCell ref="J90:N90"/>
    <mergeCell ref="O90:S90"/>
    <mergeCell ref="T90:V90"/>
    <mergeCell ref="W90:Y90"/>
    <mergeCell ref="B89:D89"/>
    <mergeCell ref="E89:I89"/>
    <mergeCell ref="J89:N89"/>
    <mergeCell ref="O89:S89"/>
    <mergeCell ref="T89:V89"/>
    <mergeCell ref="W89:Y89"/>
    <mergeCell ref="B88:D88"/>
    <mergeCell ref="E88:I88"/>
    <mergeCell ref="J88:N88"/>
    <mergeCell ref="O88:S88"/>
    <mergeCell ref="T88:V88"/>
    <mergeCell ref="W88:Y88"/>
    <mergeCell ref="B87:D87"/>
    <mergeCell ref="E87:I87"/>
    <mergeCell ref="J87:N87"/>
    <mergeCell ref="O87:S87"/>
    <mergeCell ref="T87:V87"/>
    <mergeCell ref="W87:Y87"/>
    <mergeCell ref="B86:D86"/>
    <mergeCell ref="E86:I86"/>
    <mergeCell ref="J86:N86"/>
    <mergeCell ref="O86:S86"/>
    <mergeCell ref="T86:V86"/>
    <mergeCell ref="W86:Y86"/>
    <mergeCell ref="B85:D85"/>
    <mergeCell ref="E85:I85"/>
    <mergeCell ref="J85:N85"/>
    <mergeCell ref="O85:S85"/>
    <mergeCell ref="T85:V85"/>
    <mergeCell ref="W85:Y85"/>
    <mergeCell ref="B84:D84"/>
    <mergeCell ref="E84:I84"/>
    <mergeCell ref="J84:N84"/>
    <mergeCell ref="O84:S84"/>
    <mergeCell ref="T84:V84"/>
    <mergeCell ref="W84:Y84"/>
    <mergeCell ref="B83:D83"/>
    <mergeCell ref="E83:I83"/>
    <mergeCell ref="J83:N83"/>
    <mergeCell ref="O83:S83"/>
    <mergeCell ref="T83:V83"/>
    <mergeCell ref="W83:Y83"/>
    <mergeCell ref="B82:D82"/>
    <mergeCell ref="E82:I82"/>
    <mergeCell ref="J82:N82"/>
    <mergeCell ref="O82:S82"/>
    <mergeCell ref="T82:V82"/>
    <mergeCell ref="W82:Y82"/>
    <mergeCell ref="B81:D81"/>
    <mergeCell ref="E81:I81"/>
    <mergeCell ref="J81:N81"/>
    <mergeCell ref="O81:S81"/>
    <mergeCell ref="T81:V81"/>
    <mergeCell ref="W81:Y81"/>
    <mergeCell ref="B80:D80"/>
    <mergeCell ref="E80:I80"/>
    <mergeCell ref="J80:N80"/>
    <mergeCell ref="O80:S80"/>
    <mergeCell ref="T80:V80"/>
    <mergeCell ref="W80:Y80"/>
    <mergeCell ref="B79:D79"/>
    <mergeCell ref="E79:I79"/>
    <mergeCell ref="J79:N79"/>
    <mergeCell ref="O79:S79"/>
    <mergeCell ref="T79:V79"/>
    <mergeCell ref="W79:Y79"/>
    <mergeCell ref="B78:D78"/>
    <mergeCell ref="E78:I78"/>
    <mergeCell ref="J78:N78"/>
    <mergeCell ref="O78:S78"/>
    <mergeCell ref="T78:V78"/>
    <mergeCell ref="W78:Y78"/>
    <mergeCell ref="B77:D77"/>
    <mergeCell ref="E77:I77"/>
    <mergeCell ref="J77:N77"/>
    <mergeCell ref="O77:S77"/>
    <mergeCell ref="T77:V77"/>
    <mergeCell ref="W77:Y77"/>
    <mergeCell ref="B76:D76"/>
    <mergeCell ref="E76:I76"/>
    <mergeCell ref="J76:N76"/>
    <mergeCell ref="O76:S76"/>
    <mergeCell ref="T76:V76"/>
    <mergeCell ref="W76:Y76"/>
    <mergeCell ref="B75:D75"/>
    <mergeCell ref="E75:I75"/>
    <mergeCell ref="J75:N75"/>
    <mergeCell ref="O75:S75"/>
    <mergeCell ref="T75:V75"/>
    <mergeCell ref="W75:Y75"/>
    <mergeCell ref="B74:D74"/>
    <mergeCell ref="E74:I74"/>
    <mergeCell ref="J74:N74"/>
    <mergeCell ref="O74:S74"/>
    <mergeCell ref="T74:V74"/>
    <mergeCell ref="W74:Y74"/>
    <mergeCell ref="B73:D73"/>
    <mergeCell ref="E73:I73"/>
    <mergeCell ref="J73:N73"/>
    <mergeCell ref="O73:S73"/>
    <mergeCell ref="T73:V73"/>
    <mergeCell ref="W73:Y73"/>
    <mergeCell ref="B72:D72"/>
    <mergeCell ref="E72:I72"/>
    <mergeCell ref="J72:N72"/>
    <mergeCell ref="O72:S72"/>
    <mergeCell ref="T72:V72"/>
    <mergeCell ref="W72:Y72"/>
    <mergeCell ref="B71:D71"/>
    <mergeCell ref="E71:I71"/>
    <mergeCell ref="J71:N71"/>
    <mergeCell ref="O71:S71"/>
    <mergeCell ref="T71:V71"/>
    <mergeCell ref="W71:Y71"/>
    <mergeCell ref="B70:D70"/>
    <mergeCell ref="E70:I70"/>
    <mergeCell ref="J70:N70"/>
    <mergeCell ref="O70:S70"/>
    <mergeCell ref="T70:V70"/>
    <mergeCell ref="W70:Y70"/>
    <mergeCell ref="B69:D69"/>
    <mergeCell ref="E69:I69"/>
    <mergeCell ref="J69:N69"/>
    <mergeCell ref="O69:S69"/>
    <mergeCell ref="T69:V69"/>
    <mergeCell ref="W69:Y69"/>
    <mergeCell ref="B68:D68"/>
    <mergeCell ref="E68:I68"/>
    <mergeCell ref="J68:N68"/>
    <mergeCell ref="O68:S68"/>
    <mergeCell ref="T68:V68"/>
    <mergeCell ref="W68:Y68"/>
    <mergeCell ref="B67:D67"/>
    <mergeCell ref="E67:I67"/>
    <mergeCell ref="J67:N67"/>
    <mergeCell ref="O67:S67"/>
    <mergeCell ref="T67:V67"/>
    <mergeCell ref="W67:Y67"/>
    <mergeCell ref="B66:D66"/>
    <mergeCell ref="E66:I66"/>
    <mergeCell ref="J66:N66"/>
    <mergeCell ref="O66:S66"/>
    <mergeCell ref="T66:V66"/>
    <mergeCell ref="W66:Y66"/>
    <mergeCell ref="B65:D65"/>
    <mergeCell ref="E65:I65"/>
    <mergeCell ref="J65:N65"/>
    <mergeCell ref="O65:S65"/>
    <mergeCell ref="T65:V65"/>
    <mergeCell ref="W65:Y65"/>
    <mergeCell ref="B64:D64"/>
    <mergeCell ref="E64:I64"/>
    <mergeCell ref="J64:N64"/>
    <mergeCell ref="O64:S64"/>
    <mergeCell ref="T64:V64"/>
    <mergeCell ref="W64:Y64"/>
    <mergeCell ref="B63:D63"/>
    <mergeCell ref="E63:I63"/>
    <mergeCell ref="J63:N63"/>
    <mergeCell ref="O63:S63"/>
    <mergeCell ref="T63:V63"/>
    <mergeCell ref="W63:Y63"/>
    <mergeCell ref="B62:D62"/>
    <mergeCell ref="E62:I62"/>
    <mergeCell ref="J62:N62"/>
    <mergeCell ref="O62:S62"/>
    <mergeCell ref="T62:V62"/>
    <mergeCell ref="W62:Y62"/>
    <mergeCell ref="B61:D61"/>
    <mergeCell ref="E61:I61"/>
    <mergeCell ref="J61:N61"/>
    <mergeCell ref="O61:S61"/>
    <mergeCell ref="T61:V61"/>
    <mergeCell ref="W61:Y61"/>
    <mergeCell ref="B60:D60"/>
    <mergeCell ref="E60:I60"/>
    <mergeCell ref="J60:N60"/>
    <mergeCell ref="O60:S60"/>
    <mergeCell ref="T60:V60"/>
    <mergeCell ref="W60:Y60"/>
    <mergeCell ref="B59:D59"/>
    <mergeCell ref="E59:I59"/>
    <mergeCell ref="J59:N59"/>
    <mergeCell ref="O59:S59"/>
    <mergeCell ref="T59:V59"/>
    <mergeCell ref="W59:Y59"/>
    <mergeCell ref="B58:D58"/>
    <mergeCell ref="E58:I58"/>
    <mergeCell ref="J58:N58"/>
    <mergeCell ref="O58:S58"/>
    <mergeCell ref="T58:V58"/>
    <mergeCell ref="W58:Y58"/>
    <mergeCell ref="B57:D57"/>
    <mergeCell ref="E57:I57"/>
    <mergeCell ref="J57:N57"/>
    <mergeCell ref="O57:S57"/>
    <mergeCell ref="T57:V57"/>
    <mergeCell ref="W57:Y57"/>
    <mergeCell ref="B56:D56"/>
    <mergeCell ref="E56:I56"/>
    <mergeCell ref="J56:N56"/>
    <mergeCell ref="O56:S56"/>
    <mergeCell ref="T56:V56"/>
    <mergeCell ref="W56:Y56"/>
    <mergeCell ref="B55:D55"/>
    <mergeCell ref="E55:I55"/>
    <mergeCell ref="J55:N55"/>
    <mergeCell ref="O55:S55"/>
    <mergeCell ref="T55:V55"/>
    <mergeCell ref="W55:Y55"/>
    <mergeCell ref="B54:D54"/>
    <mergeCell ref="E54:I54"/>
    <mergeCell ref="J54:N54"/>
    <mergeCell ref="O54:S54"/>
    <mergeCell ref="T54:V54"/>
    <mergeCell ref="W54:Y54"/>
    <mergeCell ref="B53:D53"/>
    <mergeCell ref="E53:I53"/>
    <mergeCell ref="J53:N53"/>
    <mergeCell ref="O53:S53"/>
    <mergeCell ref="T53:V53"/>
    <mergeCell ref="W53:Y53"/>
    <mergeCell ref="B52:D52"/>
    <mergeCell ref="E52:I52"/>
    <mergeCell ref="J52:N52"/>
    <mergeCell ref="O52:S52"/>
    <mergeCell ref="T52:V52"/>
    <mergeCell ref="W52:Y52"/>
    <mergeCell ref="B51:D51"/>
    <mergeCell ref="E51:I51"/>
    <mergeCell ref="J51:N51"/>
    <mergeCell ref="O51:S51"/>
    <mergeCell ref="T51:V51"/>
    <mergeCell ref="W51:Y51"/>
    <mergeCell ref="B50:D50"/>
    <mergeCell ref="E50:I50"/>
    <mergeCell ref="J50:N50"/>
    <mergeCell ref="O50:S50"/>
    <mergeCell ref="T50:V50"/>
    <mergeCell ref="W50:Y50"/>
    <mergeCell ref="B49:D49"/>
    <mergeCell ref="E49:I49"/>
    <mergeCell ref="J49:N49"/>
    <mergeCell ref="O49:S49"/>
    <mergeCell ref="T49:V49"/>
    <mergeCell ref="W49:Y49"/>
    <mergeCell ref="B48:D48"/>
    <mergeCell ref="E48:I48"/>
    <mergeCell ref="J48:N48"/>
    <mergeCell ref="O48:S48"/>
    <mergeCell ref="T48:V48"/>
    <mergeCell ref="W48:Y48"/>
    <mergeCell ref="B47:D47"/>
    <mergeCell ref="E47:I47"/>
    <mergeCell ref="J47:N47"/>
    <mergeCell ref="O47:S47"/>
    <mergeCell ref="T47:V47"/>
    <mergeCell ref="W47:Y47"/>
    <mergeCell ref="B46:D46"/>
    <mergeCell ref="E46:I46"/>
    <mergeCell ref="J46:N46"/>
    <mergeCell ref="O46:S46"/>
    <mergeCell ref="T46:V46"/>
    <mergeCell ref="W46:Y46"/>
    <mergeCell ref="B45:D45"/>
    <mergeCell ref="E45:I45"/>
    <mergeCell ref="J45:N45"/>
    <mergeCell ref="O45:S45"/>
    <mergeCell ref="T45:V45"/>
    <mergeCell ref="W45:Y45"/>
    <mergeCell ref="B44:D44"/>
    <mergeCell ref="E44:I44"/>
    <mergeCell ref="J44:N44"/>
    <mergeCell ref="O44:S44"/>
    <mergeCell ref="T44:V44"/>
    <mergeCell ref="W44:Y44"/>
    <mergeCell ref="B43:D43"/>
    <mergeCell ref="E43:I43"/>
    <mergeCell ref="J43:N43"/>
    <mergeCell ref="O43:S43"/>
    <mergeCell ref="T43:V43"/>
    <mergeCell ref="W43:Y43"/>
    <mergeCell ref="B42:D42"/>
    <mergeCell ref="E42:I42"/>
    <mergeCell ref="J42:N42"/>
    <mergeCell ref="O42:S42"/>
    <mergeCell ref="T42:V42"/>
    <mergeCell ref="W42:Y42"/>
    <mergeCell ref="W40:Y40"/>
    <mergeCell ref="B41:D41"/>
    <mergeCell ref="E41:I41"/>
    <mergeCell ref="J41:N41"/>
    <mergeCell ref="O41:S41"/>
    <mergeCell ref="T41:V41"/>
    <mergeCell ref="W41:Y41"/>
    <mergeCell ref="B35:Y35"/>
    <mergeCell ref="B38:D38"/>
    <mergeCell ref="U38:V38"/>
    <mergeCell ref="W38:Y38"/>
    <mergeCell ref="B40:D40"/>
    <mergeCell ref="E40:I40"/>
    <mergeCell ref="J40:N40"/>
    <mergeCell ref="O40:S40"/>
    <mergeCell ref="T40:V40"/>
    <mergeCell ref="B33:D33"/>
    <mergeCell ref="E33:I33"/>
    <mergeCell ref="J33:N33"/>
    <mergeCell ref="O33:S33"/>
    <mergeCell ref="T33:V33"/>
    <mergeCell ref="W33:Y33"/>
    <mergeCell ref="B32:D32"/>
    <mergeCell ref="E32:I32"/>
    <mergeCell ref="J32:N32"/>
    <mergeCell ref="O32:S32"/>
    <mergeCell ref="T32:V32"/>
    <mergeCell ref="W32:Y32"/>
    <mergeCell ref="B36:V36"/>
    <mergeCell ref="B28:G28"/>
    <mergeCell ref="H28:Y28"/>
    <mergeCell ref="S29:T29"/>
    <mergeCell ref="U29:Y29"/>
    <mergeCell ref="J30:N30"/>
    <mergeCell ref="O30:S30"/>
    <mergeCell ref="T30:V30"/>
    <mergeCell ref="W30:Y30"/>
    <mergeCell ref="B26:D26"/>
    <mergeCell ref="E26:K26"/>
    <mergeCell ref="L26:S26"/>
    <mergeCell ref="T26:Y26"/>
    <mergeCell ref="B27:F27"/>
    <mergeCell ref="G27:S27"/>
    <mergeCell ref="T27:Y27"/>
    <mergeCell ref="B23:D23"/>
    <mergeCell ref="E23:Y23"/>
    <mergeCell ref="B24:F24"/>
    <mergeCell ref="B25:G25"/>
    <mergeCell ref="W1:Z1"/>
    <mergeCell ref="B2:V2"/>
    <mergeCell ref="AB2:AB3"/>
    <mergeCell ref="AD2:AE2"/>
    <mergeCell ref="B3:V4"/>
    <mergeCell ref="B13:D13"/>
    <mergeCell ref="E13:Y13"/>
    <mergeCell ref="B14:D14"/>
    <mergeCell ref="E14:Y14"/>
    <mergeCell ref="B16:D16"/>
    <mergeCell ref="E16:Y16"/>
    <mergeCell ref="B10:D10"/>
    <mergeCell ref="E10:Y10"/>
    <mergeCell ref="B11:D11"/>
    <mergeCell ref="E11:Y11"/>
    <mergeCell ref="B12:D12"/>
    <mergeCell ref="E12:Y12"/>
    <mergeCell ref="B7:G7"/>
    <mergeCell ref="U9:Y9"/>
    <mergeCell ref="K9:S9"/>
    <mergeCell ref="B9:J9"/>
    <mergeCell ref="B8:G8"/>
    <mergeCell ref="E5:K5"/>
    <mergeCell ref="L5:Y5"/>
    <mergeCell ref="E17:Y17"/>
    <mergeCell ref="E18:Y18"/>
    <mergeCell ref="B20:F20"/>
    <mergeCell ref="G20:K20"/>
    <mergeCell ref="G24:Y24"/>
    <mergeCell ref="H25:Y25"/>
    <mergeCell ref="B21:F21"/>
    <mergeCell ref="G21:K21"/>
    <mergeCell ref="L21:N21"/>
    <mergeCell ref="O21:T21"/>
    <mergeCell ref="H7:R7"/>
    <mergeCell ref="H8:R8"/>
    <mergeCell ref="B6:Y6"/>
    <mergeCell ref="AB6:AF6"/>
  </mergeCells>
  <conditionalFormatting sqref="B3">
    <cfRule type="containsBlanks" dxfId="854" priority="32">
      <formula>LEN(TRIM(B3))=0</formula>
    </cfRule>
  </conditionalFormatting>
  <conditionalFormatting sqref="B6:Y6">
    <cfRule type="cellIs" dxfId="853" priority="26" operator="equal">
      <formula>"Selecionar modelo de certificação"</formula>
    </cfRule>
  </conditionalFormatting>
  <conditionalFormatting sqref="E11">
    <cfRule type="cellIs" dxfId="852" priority="25" operator="equal">
      <formula>"Selecionar cliente interessado"</formula>
    </cfRule>
  </conditionalFormatting>
  <conditionalFormatting sqref="E12:Y12">
    <cfRule type="cellIs" dxfId="851" priority="24" operator="equal">
      <formula>"Falta informar solicitante"</formula>
    </cfRule>
  </conditionalFormatting>
  <conditionalFormatting sqref="E13:Y13">
    <cfRule type="cellIs" dxfId="850" priority="23" operator="equal">
      <formula>"Falta informar solicitante"</formula>
    </cfRule>
  </conditionalFormatting>
  <conditionalFormatting sqref="E14:Y14">
    <cfRule type="cellIs" dxfId="849" priority="22" operator="equal">
      <formula>"Falta informar solicitante"</formula>
    </cfRule>
  </conditionalFormatting>
  <conditionalFormatting sqref="E23:Y23">
    <cfRule type="cellIs" dxfId="848" priority="21" operator="equal">
      <formula>"Selecionar laboratório de ensaios"</formula>
    </cfRule>
  </conditionalFormatting>
  <conditionalFormatting sqref="E16:Y18 H25 U29:Y29">
    <cfRule type="cellIs" dxfId="847" priority="20" operator="equal">
      <formula>"Inserir"</formula>
    </cfRule>
  </conditionalFormatting>
  <conditionalFormatting sqref="G24">
    <cfRule type="cellIs" dxfId="846" priority="19" operator="equal">
      <formula>"Inserir"</formula>
    </cfRule>
  </conditionalFormatting>
  <conditionalFormatting sqref="B3:V4">
    <cfRule type="cellIs" dxfId="845" priority="18" operator="equal">
      <formula>"Selecionar opção de escopo"</formula>
    </cfRule>
  </conditionalFormatting>
  <conditionalFormatting sqref="B2">
    <cfRule type="containsBlanks" dxfId="844" priority="17">
      <formula>LEN(TRIM(B2))=0</formula>
    </cfRule>
  </conditionalFormatting>
  <conditionalFormatting sqref="B2:V2">
    <cfRule type="cellIs" dxfId="843" priority="16" operator="equal">
      <formula>"Selecionar opção"</formula>
    </cfRule>
  </conditionalFormatting>
  <conditionalFormatting sqref="AB4">
    <cfRule type="cellIs" dxfId="842" priority="15" operator="equal">
      <formula>"Selecionar opção"</formula>
    </cfRule>
  </conditionalFormatting>
  <conditionalFormatting sqref="AB6:AF6">
    <cfRule type="cellIs" dxfId="841" priority="14" operator="equal">
      <formula>""</formula>
    </cfRule>
  </conditionalFormatting>
  <conditionalFormatting sqref="B38:D38">
    <cfRule type="cellIs" dxfId="840" priority="12" operator="equal">
      <formula>"FOR.n°"</formula>
    </cfRule>
  </conditionalFormatting>
  <conditionalFormatting sqref="U38:V38">
    <cfRule type="cellIs" dxfId="839" priority="11" operator="equal">
      <formula>"Rev.nº"</formula>
    </cfRule>
  </conditionalFormatting>
  <conditionalFormatting sqref="W38:Y38">
    <cfRule type="cellIs" dxfId="838" priority="10" operator="equal">
      <formula>"data"</formula>
    </cfRule>
  </conditionalFormatting>
  <conditionalFormatting sqref="W36">
    <cfRule type="cellIs" dxfId="837" priority="9" operator="equal">
      <formula>""</formula>
    </cfRule>
  </conditionalFormatting>
  <conditionalFormatting sqref="H7">
    <cfRule type="cellIs" dxfId="836" priority="8" operator="equal">
      <formula>"Inserir data"</formula>
    </cfRule>
  </conditionalFormatting>
  <conditionalFormatting sqref="H8">
    <cfRule type="cellIs" dxfId="835" priority="7" operator="equal">
      <formula>""</formula>
    </cfRule>
  </conditionalFormatting>
  <conditionalFormatting sqref="L5:Y5">
    <cfRule type="cellIs" dxfId="834" priority="6" operator="equal">
      <formula>"Inserir IN de decisão"</formula>
    </cfRule>
  </conditionalFormatting>
  <conditionalFormatting sqref="O21:T21">
    <cfRule type="cellIs" dxfId="833" priority="5" operator="equal">
      <formula>"Inserir"</formula>
    </cfRule>
  </conditionalFormatting>
  <conditionalFormatting sqref="G21:K21">
    <cfRule type="cellIs" dxfId="832" priority="4" operator="equal">
      <formula>"Inserir IN"</formula>
    </cfRule>
  </conditionalFormatting>
  <conditionalFormatting sqref="K9">
    <cfRule type="cellIs" dxfId="831" priority="2" operator="equal">
      <formula>"Inserir data"</formula>
    </cfRule>
  </conditionalFormatting>
  <conditionalFormatting sqref="G20:K20">
    <cfRule type="cellIs" dxfId="830" priority="1" operator="equal">
      <formula>"Inserir"</formula>
    </cfRule>
  </conditionalFormatting>
  <dataValidations count="1">
    <dataValidation type="list" allowBlank="1" showInputMessage="1" showErrorMessage="1" sqref="B2:V2">
      <formula1>"Selecionar opção,Certificado de Conformidade,Certificado de Manutenção"</formula1>
    </dataValidation>
  </dataValidations>
  <pageMargins left="0" right="0" top="0.74803149606299213" bottom="0" header="0" footer="0"/>
  <pageSetup paperSize="9" scale="99" orientation="portrait" errors="blank" r:id="rId1"/>
  <headerFooter>
    <oddHeader>&amp;L&amp;G</oddHeader>
    <oddFooter>&amp;C&amp;"Times New Roman,Normal"&amp;7Página &amp;P de &amp;N</oddFooter>
  </headerFooter>
  <ignoredErrors>
    <ignoredError sqref="K9" unlockedFormula="1"/>
  </ignoredErrors>
  <drawing r:id="rId2"/>
  <legacyDrawingHF r:id="rId3"/>
  <extLst>
    <ext xmlns:x14="http://schemas.microsoft.com/office/spreadsheetml/2009/9/main" uri="{CCE6A557-97BC-4b89-ADB6-D9C93CAAB3DF}">
      <x14:dataValidations xmlns:xm="http://schemas.microsoft.com/office/excel/2006/main" count="4">
        <x14:dataValidation type="list" allowBlank="1" showInputMessage="1" showErrorMessage="1">
          <x14:formula1>
            <xm:f>Laboratórios!$A$2:$A$48</xm:f>
          </x14:formula1>
          <xm:sqref>E23:Y23</xm:sqref>
        </x14:dataValidation>
        <x14:dataValidation type="list" allowBlank="1" showInputMessage="1" showErrorMessage="1">
          <x14:formula1>
            <xm:f>Plan2!$A$1:$A$100</xm:f>
          </x14:formula1>
          <xm:sqref>W36</xm:sqref>
        </x14:dataValidation>
        <x14:dataValidation type="list" allowBlank="1" showInputMessage="1" showErrorMessage="1">
          <x14:formula1>
            <xm:f>Clientes!$A:$A</xm:f>
          </x14:formula1>
          <xm:sqref>E11:Y11</xm:sqref>
        </x14:dataValidation>
        <x14:dataValidation type="list" allowBlank="1" showInputMessage="1" showErrorMessage="1">
          <x14:formula1>
            <xm:f>'Frases-prazos-revisões'!$B$3:$B$6</xm:f>
          </x14:formula1>
          <xm:sqref>AB4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AM44"/>
  <sheetViews>
    <sheetView showGridLines="0" view="pageBreakPreview" zoomScale="110" zoomScaleNormal="100" zoomScaleSheetLayoutView="110" zoomScalePageLayoutView="80" workbookViewId="0">
      <selection activeCell="A4" sqref="A1:XFD1048576"/>
    </sheetView>
  </sheetViews>
  <sheetFormatPr defaultColWidth="0.7109375" defaultRowHeight="15"/>
  <cols>
    <col min="1" max="1" width="15.28515625" style="16" customWidth="1"/>
    <col min="2" max="4" width="4.28515625" style="16" customWidth="1"/>
    <col min="5" max="9" width="4" style="16" customWidth="1"/>
    <col min="10" max="15" width="4.28515625" style="16" customWidth="1"/>
    <col min="16" max="22" width="3.7109375" style="16" customWidth="1"/>
    <col min="23" max="23" width="3.85546875" style="16" customWidth="1"/>
    <col min="24" max="24" width="3.7109375" style="16" customWidth="1"/>
    <col min="25" max="34" width="3.85546875" style="16" customWidth="1"/>
    <col min="35" max="102" width="5.7109375" style="16" customWidth="1"/>
    <col min="103" max="16382" width="0.7109375" style="16"/>
    <col min="16383" max="16383" width="9.5703125" style="16" customWidth="1"/>
    <col min="16384" max="16384" width="0.7109375" style="16" customWidth="1"/>
  </cols>
  <sheetData>
    <row r="1" spans="2:29" ht="39.950000000000003" customHeight="1">
      <c r="R1" s="403"/>
      <c r="S1" s="403"/>
      <c r="T1" s="403"/>
      <c r="U1" s="403"/>
      <c r="V1" s="403"/>
      <c r="W1" s="403"/>
    </row>
    <row r="2" spans="2:29" ht="48" customHeight="1">
      <c r="B2" s="480" t="str">
        <f>'Certificados Gerais'!B2</f>
        <v>Selecionar opção</v>
      </c>
      <c r="C2" s="481"/>
      <c r="D2" s="481"/>
      <c r="E2" s="481"/>
      <c r="F2" s="481"/>
      <c r="G2" s="481"/>
      <c r="H2" s="481"/>
      <c r="I2" s="481"/>
      <c r="J2" s="481"/>
      <c r="K2" s="481"/>
      <c r="L2" s="481"/>
      <c r="M2" s="481"/>
      <c r="N2" s="481"/>
      <c r="O2" s="481"/>
      <c r="P2" s="481"/>
      <c r="Q2" s="481"/>
      <c r="R2" s="481"/>
      <c r="S2" s="481"/>
      <c r="T2" s="21"/>
      <c r="U2" s="21"/>
      <c r="V2" s="14"/>
      <c r="W2" s="14"/>
      <c r="X2" s="7"/>
      <c r="Y2" s="17"/>
      <c r="Z2" s="17"/>
    </row>
    <row r="3" spans="2:29" ht="68.099999999999994" customHeight="1">
      <c r="B3" s="480" t="str">
        <f>'Certificados Gerais'!B3</f>
        <v>Panelas Metálicas</v>
      </c>
      <c r="C3" s="481"/>
      <c r="D3" s="481"/>
      <c r="E3" s="481"/>
      <c r="F3" s="481"/>
      <c r="G3" s="481"/>
      <c r="H3" s="481"/>
      <c r="I3" s="481"/>
      <c r="J3" s="481"/>
      <c r="K3" s="481"/>
      <c r="L3" s="481"/>
      <c r="M3" s="481"/>
      <c r="N3" s="481"/>
      <c r="O3" s="481"/>
      <c r="P3" s="481"/>
      <c r="Q3" s="481"/>
      <c r="R3" s="481"/>
      <c r="S3" s="481"/>
    </row>
    <row r="4" spans="2:29" ht="12" customHeight="1"/>
    <row r="5" spans="2:29" ht="12" customHeight="1">
      <c r="E5" s="9"/>
      <c r="F5" s="9"/>
      <c r="G5" s="9"/>
      <c r="H5" s="9"/>
      <c r="I5" s="9"/>
      <c r="J5" s="9"/>
      <c r="K5" s="9"/>
      <c r="L5" s="9"/>
      <c r="M5" s="9"/>
      <c r="N5" s="9"/>
      <c r="O5" s="9"/>
      <c r="P5" s="9"/>
    </row>
    <row r="6" spans="2:29" s="17" customFormat="1" ht="15" customHeight="1">
      <c r="B6" s="463" t="s">
        <v>23</v>
      </c>
      <c r="C6" s="463"/>
      <c r="D6" s="463"/>
      <c r="E6" s="482" t="str">
        <f>'Certificados Gerais'!L5</f>
        <v>Inserir IN de decisão</v>
      </c>
      <c r="F6" s="483"/>
      <c r="G6" s="483"/>
      <c r="H6" s="483"/>
      <c r="I6" s="483"/>
      <c r="J6" s="483"/>
      <c r="K6" s="483"/>
      <c r="L6" s="483"/>
      <c r="M6" s="483"/>
      <c r="N6" s="80"/>
      <c r="O6" s="463" t="s">
        <v>8</v>
      </c>
      <c r="P6" s="463"/>
      <c r="Q6" s="463"/>
      <c r="R6" s="464" t="str">
        <f>'Certificados Gerais'!H7</f>
        <v>Inserir data</v>
      </c>
      <c r="S6" s="464"/>
      <c r="T6" s="464"/>
      <c r="U6" s="464"/>
      <c r="V6" s="464"/>
      <c r="X6" s="75"/>
    </row>
    <row r="7" spans="2:29" s="17" customFormat="1" ht="15" customHeight="1">
      <c r="B7" s="22"/>
      <c r="C7" s="22"/>
      <c r="D7" s="18"/>
      <c r="E7" s="18"/>
      <c r="F7" s="18"/>
      <c r="G7" s="18"/>
      <c r="H7" s="18"/>
      <c r="I7" s="18"/>
      <c r="J7" s="23"/>
      <c r="K7" s="23"/>
      <c r="L7" s="23"/>
      <c r="M7" s="18"/>
      <c r="N7" s="18"/>
      <c r="O7" s="463" t="s">
        <v>21</v>
      </c>
      <c r="P7" s="463"/>
      <c r="Q7" s="463"/>
      <c r="R7" s="464" t="str">
        <f>'Certificados Gerais'!H8</f>
        <v/>
      </c>
      <c r="S7" s="464"/>
      <c r="T7" s="464"/>
      <c r="U7" s="464"/>
      <c r="V7" s="464"/>
    </row>
    <row r="8" spans="2:29" s="17" customFormat="1" ht="19.5" customHeight="1">
      <c r="B8" s="465" t="s">
        <v>603</v>
      </c>
      <c r="C8" s="465"/>
      <c r="D8" s="465"/>
      <c r="E8" s="466" t="str">
        <f>din!B1</f>
        <v>(Tudo)</v>
      </c>
      <c r="F8" s="466"/>
      <c r="G8" s="466"/>
      <c r="H8" s="466"/>
      <c r="I8" s="466"/>
      <c r="J8" s="466"/>
      <c r="K8" s="466"/>
      <c r="L8" s="466"/>
      <c r="M8" s="466"/>
      <c r="N8" s="466"/>
      <c r="O8" s="466"/>
      <c r="P8" s="466"/>
      <c r="Q8" s="466"/>
      <c r="R8" s="466"/>
      <c r="S8" s="466"/>
      <c r="T8" s="466"/>
      <c r="U8" s="466"/>
      <c r="V8" s="466"/>
      <c r="W8" s="72"/>
      <c r="X8" s="72"/>
      <c r="Y8" s="72"/>
      <c r="Z8" s="19"/>
    </row>
    <row r="9" spans="2:29" s="20" customFormat="1" ht="12" customHeight="1">
      <c r="B9" s="467" t="s">
        <v>9</v>
      </c>
      <c r="C9" s="467"/>
      <c r="D9" s="467"/>
      <c r="E9" s="467" t="s">
        <v>579</v>
      </c>
      <c r="F9" s="467"/>
      <c r="G9" s="467"/>
      <c r="H9" s="467"/>
      <c r="I9" s="467"/>
      <c r="J9" s="468" t="s">
        <v>19</v>
      </c>
      <c r="K9" s="469"/>
      <c r="L9" s="469"/>
      <c r="M9" s="469"/>
      <c r="N9" s="469"/>
      <c r="O9" s="469"/>
      <c r="P9" s="469"/>
      <c r="Q9" s="470"/>
      <c r="R9" s="474" t="s">
        <v>10</v>
      </c>
      <c r="S9" s="475"/>
      <c r="T9" s="475"/>
      <c r="U9" s="475"/>
      <c r="V9" s="476"/>
      <c r="AB9" s="457"/>
      <c r="AC9" s="457"/>
    </row>
    <row r="10" spans="2:29" s="20" customFormat="1" ht="12" customHeight="1">
      <c r="B10" s="467"/>
      <c r="C10" s="467"/>
      <c r="D10" s="467"/>
      <c r="E10" s="467"/>
      <c r="F10" s="467"/>
      <c r="G10" s="467"/>
      <c r="H10" s="467"/>
      <c r="I10" s="467"/>
      <c r="J10" s="471"/>
      <c r="K10" s="472"/>
      <c r="L10" s="472"/>
      <c r="M10" s="472"/>
      <c r="N10" s="472"/>
      <c r="O10" s="472"/>
      <c r="P10" s="472"/>
      <c r="Q10" s="473"/>
      <c r="R10" s="477"/>
      <c r="S10" s="478"/>
      <c r="T10" s="478"/>
      <c r="U10" s="478"/>
      <c r="V10" s="479"/>
    </row>
    <row r="11" spans="2:29" s="20" customFormat="1" ht="15" customHeight="1">
      <c r="B11" s="440" t="str">
        <f>din!A4</f>
        <v>(vazio)</v>
      </c>
      <c r="C11" s="441"/>
      <c r="D11" s="442"/>
      <c r="E11" s="440" t="str">
        <f>din!B4</f>
        <v>(vazio)</v>
      </c>
      <c r="F11" s="441"/>
      <c r="G11" s="441"/>
      <c r="H11" s="441"/>
      <c r="I11" s="442"/>
      <c r="J11" s="437" t="s">
        <v>14</v>
      </c>
      <c r="K11" s="437"/>
      <c r="L11" s="437"/>
      <c r="M11" s="449" t="str">
        <f>din!D4</f>
        <v>(vazio)</v>
      </c>
      <c r="N11" s="449"/>
      <c r="O11" s="449"/>
      <c r="P11" s="449"/>
      <c r="Q11" s="449"/>
      <c r="R11" s="450" t="str">
        <f>din!I4</f>
        <v>(vazio)</v>
      </c>
      <c r="S11" s="450"/>
      <c r="T11" s="450"/>
      <c r="U11" s="450"/>
      <c r="V11" s="450"/>
    </row>
    <row r="12" spans="2:29" s="20" customFormat="1" ht="20.100000000000001" customHeight="1">
      <c r="B12" s="443"/>
      <c r="C12" s="444"/>
      <c r="D12" s="445"/>
      <c r="E12" s="443"/>
      <c r="F12" s="444"/>
      <c r="G12" s="444"/>
      <c r="H12" s="444"/>
      <c r="I12" s="445"/>
      <c r="J12" s="437" t="s">
        <v>20</v>
      </c>
      <c r="K12" s="437"/>
      <c r="L12" s="437"/>
      <c r="M12" s="449" t="str">
        <f>din!E4</f>
        <v>(vazio)</v>
      </c>
      <c r="N12" s="449"/>
      <c r="O12" s="449"/>
      <c r="P12" s="449"/>
      <c r="Q12" s="449"/>
      <c r="R12" s="450"/>
      <c r="S12" s="450"/>
      <c r="T12" s="450"/>
      <c r="U12" s="450"/>
      <c r="V12" s="450"/>
    </row>
    <row r="13" spans="2:29" s="20" customFormat="1" ht="20.100000000000001" customHeight="1">
      <c r="B13" s="443"/>
      <c r="C13" s="444"/>
      <c r="D13" s="445"/>
      <c r="E13" s="443"/>
      <c r="F13" s="444"/>
      <c r="G13" s="444"/>
      <c r="H13" s="444"/>
      <c r="I13" s="445"/>
      <c r="J13" s="437" t="s">
        <v>598</v>
      </c>
      <c r="K13" s="437"/>
      <c r="L13" s="437"/>
      <c r="M13" s="438" t="str">
        <f>din!F4</f>
        <v>(vazio)</v>
      </c>
      <c r="N13" s="438"/>
      <c r="O13" s="438"/>
      <c r="P13" s="438"/>
      <c r="Q13" s="438"/>
      <c r="R13" s="450"/>
      <c r="S13" s="450"/>
      <c r="T13" s="450"/>
      <c r="U13" s="450"/>
      <c r="V13" s="450"/>
    </row>
    <row r="14" spans="2:29" s="20" customFormat="1" ht="20.100000000000001" customHeight="1">
      <c r="B14" s="443"/>
      <c r="C14" s="444"/>
      <c r="D14" s="445"/>
      <c r="E14" s="451" t="str">
        <f>din!C4</f>
        <v>(vazio)</v>
      </c>
      <c r="F14" s="458"/>
      <c r="G14" s="458"/>
      <c r="H14" s="458"/>
      <c r="I14" s="459"/>
      <c r="J14" s="437" t="s">
        <v>17</v>
      </c>
      <c r="K14" s="437"/>
      <c r="L14" s="437"/>
      <c r="M14" s="438" t="str">
        <f>din!G4</f>
        <v>(vazio)</v>
      </c>
      <c r="N14" s="438"/>
      <c r="O14" s="438"/>
      <c r="P14" s="438"/>
      <c r="Q14" s="438"/>
      <c r="R14" s="450"/>
      <c r="S14" s="450"/>
      <c r="T14" s="450"/>
      <c r="U14" s="450"/>
      <c r="V14" s="450"/>
    </row>
    <row r="15" spans="2:29" s="20" customFormat="1" ht="20.100000000000001" customHeight="1">
      <c r="B15" s="446"/>
      <c r="C15" s="447"/>
      <c r="D15" s="448"/>
      <c r="E15" s="460"/>
      <c r="F15" s="461"/>
      <c r="G15" s="461"/>
      <c r="H15" s="461"/>
      <c r="I15" s="462"/>
      <c r="J15" s="437" t="s">
        <v>18</v>
      </c>
      <c r="K15" s="437"/>
      <c r="L15" s="437"/>
      <c r="M15" s="438" t="str">
        <f>din!H4</f>
        <v>(vazio)</v>
      </c>
      <c r="N15" s="438"/>
      <c r="O15" s="438"/>
      <c r="P15" s="438"/>
      <c r="Q15" s="438"/>
      <c r="R15" s="450"/>
      <c r="S15" s="450"/>
      <c r="T15" s="450"/>
      <c r="U15" s="450"/>
      <c r="V15" s="450"/>
    </row>
    <row r="16" spans="2:29" s="20" customFormat="1" ht="15" customHeight="1">
      <c r="B16" s="440" t="str">
        <f>din!A5</f>
        <v>Total Geral</v>
      </c>
      <c r="C16" s="441"/>
      <c r="D16" s="442"/>
      <c r="E16" s="440">
        <f>din!B5</f>
        <v>0</v>
      </c>
      <c r="F16" s="441"/>
      <c r="G16" s="441"/>
      <c r="H16" s="441"/>
      <c r="I16" s="442"/>
      <c r="J16" s="437" t="s">
        <v>14</v>
      </c>
      <c r="K16" s="437"/>
      <c r="L16" s="437"/>
      <c r="M16" s="449">
        <f>din!D5</f>
        <v>0</v>
      </c>
      <c r="N16" s="449"/>
      <c r="O16" s="449"/>
      <c r="P16" s="449"/>
      <c r="Q16" s="449"/>
      <c r="R16" s="450">
        <f>din!I5</f>
        <v>0</v>
      </c>
      <c r="S16" s="450"/>
      <c r="T16" s="450"/>
      <c r="U16" s="450"/>
      <c r="V16" s="450"/>
    </row>
    <row r="17" spans="2:39" s="20" customFormat="1" ht="20.100000000000001" customHeight="1">
      <c r="B17" s="443"/>
      <c r="C17" s="444"/>
      <c r="D17" s="445"/>
      <c r="E17" s="443"/>
      <c r="F17" s="444"/>
      <c r="G17" s="444"/>
      <c r="H17" s="444"/>
      <c r="I17" s="445"/>
      <c r="J17" s="437" t="s">
        <v>20</v>
      </c>
      <c r="K17" s="437"/>
      <c r="L17" s="437"/>
      <c r="M17" s="449">
        <f>din!E5</f>
        <v>0</v>
      </c>
      <c r="N17" s="449"/>
      <c r="O17" s="449"/>
      <c r="P17" s="449"/>
      <c r="Q17" s="449"/>
      <c r="R17" s="450"/>
      <c r="S17" s="450"/>
      <c r="T17" s="450"/>
      <c r="U17" s="450"/>
      <c r="V17" s="450"/>
    </row>
    <row r="18" spans="2:39" s="20" customFormat="1" ht="20.100000000000001" customHeight="1">
      <c r="B18" s="443"/>
      <c r="C18" s="444"/>
      <c r="D18" s="445"/>
      <c r="E18" s="443"/>
      <c r="F18" s="444"/>
      <c r="G18" s="444"/>
      <c r="H18" s="444"/>
      <c r="I18" s="445"/>
      <c r="J18" s="437" t="s">
        <v>598</v>
      </c>
      <c r="K18" s="437"/>
      <c r="L18" s="437"/>
      <c r="M18" s="438">
        <f>din!F5</f>
        <v>0</v>
      </c>
      <c r="N18" s="438"/>
      <c r="O18" s="438"/>
      <c r="P18" s="438"/>
      <c r="Q18" s="438"/>
      <c r="R18" s="450"/>
      <c r="S18" s="450"/>
      <c r="T18" s="450"/>
      <c r="U18" s="450"/>
      <c r="V18" s="450"/>
    </row>
    <row r="19" spans="2:39" s="20" customFormat="1" ht="20.100000000000001" customHeight="1">
      <c r="B19" s="443"/>
      <c r="C19" s="444"/>
      <c r="D19" s="445"/>
      <c r="E19" s="451">
        <f>din!C5</f>
        <v>0</v>
      </c>
      <c r="F19" s="452"/>
      <c r="G19" s="452"/>
      <c r="H19" s="452"/>
      <c r="I19" s="453"/>
      <c r="J19" s="437" t="s">
        <v>17</v>
      </c>
      <c r="K19" s="437"/>
      <c r="L19" s="437"/>
      <c r="M19" s="438">
        <f>din!G5</f>
        <v>0</v>
      </c>
      <c r="N19" s="438"/>
      <c r="O19" s="438"/>
      <c r="P19" s="438"/>
      <c r="Q19" s="438"/>
      <c r="R19" s="450"/>
      <c r="S19" s="450"/>
      <c r="T19" s="450"/>
      <c r="U19" s="450"/>
      <c r="V19" s="450"/>
      <c r="AB19" s="92"/>
      <c r="AC19" s="92"/>
      <c r="AD19" s="92"/>
      <c r="AE19" s="92"/>
      <c r="AF19" s="92"/>
      <c r="AG19" s="92"/>
      <c r="AH19" s="92"/>
      <c r="AI19" s="92"/>
      <c r="AJ19" s="92"/>
      <c r="AK19" s="92"/>
      <c r="AL19" s="92"/>
      <c r="AM19" s="92"/>
    </row>
    <row r="20" spans="2:39" s="20" customFormat="1" ht="20.100000000000001" customHeight="1">
      <c r="B20" s="446"/>
      <c r="C20" s="447"/>
      <c r="D20" s="448"/>
      <c r="E20" s="454"/>
      <c r="F20" s="455"/>
      <c r="G20" s="455"/>
      <c r="H20" s="455"/>
      <c r="I20" s="456"/>
      <c r="J20" s="437" t="s">
        <v>18</v>
      </c>
      <c r="K20" s="437"/>
      <c r="L20" s="437"/>
      <c r="M20" s="438">
        <f>din!H5</f>
        <v>0</v>
      </c>
      <c r="N20" s="438"/>
      <c r="O20" s="438"/>
      <c r="P20" s="438"/>
      <c r="Q20" s="438"/>
      <c r="R20" s="450"/>
      <c r="S20" s="450"/>
      <c r="T20" s="450"/>
      <c r="U20" s="450"/>
      <c r="V20" s="450"/>
      <c r="W20" s="21"/>
      <c r="AB20" s="92"/>
      <c r="AC20" s="92"/>
      <c r="AD20" s="92"/>
      <c r="AE20" s="92"/>
      <c r="AF20" s="92"/>
      <c r="AG20" s="92"/>
      <c r="AH20" s="92"/>
      <c r="AI20" s="92"/>
      <c r="AJ20" s="92"/>
      <c r="AK20" s="92"/>
      <c r="AL20" s="92"/>
      <c r="AM20" s="92"/>
    </row>
    <row r="21" spans="2:39" s="20" customFormat="1" ht="15" customHeight="1">
      <c r="B21" s="440">
        <f>din!A6</f>
        <v>0</v>
      </c>
      <c r="C21" s="441"/>
      <c r="D21" s="442"/>
      <c r="E21" s="440">
        <f>din!B6</f>
        <v>0</v>
      </c>
      <c r="F21" s="441"/>
      <c r="G21" s="441"/>
      <c r="H21" s="441"/>
      <c r="I21" s="442"/>
      <c r="J21" s="437" t="s">
        <v>14</v>
      </c>
      <c r="K21" s="437"/>
      <c r="L21" s="437"/>
      <c r="M21" s="449">
        <f>din!D6</f>
        <v>0</v>
      </c>
      <c r="N21" s="449"/>
      <c r="O21" s="449"/>
      <c r="P21" s="449"/>
      <c r="Q21" s="449"/>
      <c r="R21" s="450">
        <f>din!I6</f>
        <v>0</v>
      </c>
      <c r="S21" s="450"/>
      <c r="T21" s="450"/>
      <c r="U21" s="450"/>
      <c r="V21" s="450"/>
      <c r="W21" s="21"/>
      <c r="AB21" s="92"/>
      <c r="AC21" s="92"/>
      <c r="AD21" s="92"/>
      <c r="AE21" s="92"/>
      <c r="AF21" s="92"/>
      <c r="AG21" s="92"/>
      <c r="AH21" s="92"/>
      <c r="AI21" s="92"/>
      <c r="AJ21" s="92"/>
      <c r="AK21" s="92"/>
      <c r="AL21" s="92"/>
      <c r="AM21" s="92"/>
    </row>
    <row r="22" spans="2:39" s="20" customFormat="1" ht="20.100000000000001" customHeight="1">
      <c r="B22" s="443"/>
      <c r="C22" s="444"/>
      <c r="D22" s="445"/>
      <c r="E22" s="443"/>
      <c r="F22" s="444"/>
      <c r="G22" s="444"/>
      <c r="H22" s="444"/>
      <c r="I22" s="445"/>
      <c r="J22" s="437" t="s">
        <v>20</v>
      </c>
      <c r="K22" s="437"/>
      <c r="L22" s="437"/>
      <c r="M22" s="449">
        <f>din!E6</f>
        <v>0</v>
      </c>
      <c r="N22" s="449"/>
      <c r="O22" s="449"/>
      <c r="P22" s="449"/>
      <c r="Q22" s="449"/>
      <c r="R22" s="450"/>
      <c r="S22" s="450"/>
      <c r="T22" s="450"/>
      <c r="U22" s="450"/>
      <c r="V22" s="450"/>
      <c r="W22" s="21"/>
      <c r="AB22" s="92"/>
      <c r="AC22" s="92"/>
      <c r="AD22" s="92"/>
      <c r="AE22" s="92"/>
      <c r="AF22" s="92"/>
      <c r="AG22" s="92"/>
      <c r="AH22" s="92"/>
      <c r="AI22" s="92"/>
      <c r="AJ22" s="92"/>
      <c r="AK22" s="92"/>
      <c r="AL22" s="92"/>
      <c r="AM22" s="92"/>
    </row>
    <row r="23" spans="2:39" s="20" customFormat="1" ht="20.100000000000001" customHeight="1">
      <c r="B23" s="443"/>
      <c r="C23" s="444"/>
      <c r="D23" s="445"/>
      <c r="E23" s="443"/>
      <c r="F23" s="444"/>
      <c r="G23" s="444"/>
      <c r="H23" s="444"/>
      <c r="I23" s="445"/>
      <c r="J23" s="437" t="s">
        <v>598</v>
      </c>
      <c r="K23" s="437"/>
      <c r="L23" s="437"/>
      <c r="M23" s="438">
        <f>din!F6</f>
        <v>0</v>
      </c>
      <c r="N23" s="438"/>
      <c r="O23" s="438"/>
      <c r="P23" s="438"/>
      <c r="Q23" s="438"/>
      <c r="R23" s="450"/>
      <c r="S23" s="450"/>
      <c r="T23" s="450"/>
      <c r="U23" s="450"/>
      <c r="V23" s="450"/>
      <c r="W23" s="21"/>
      <c r="AB23" s="92"/>
      <c r="AC23" s="92"/>
      <c r="AD23" s="93"/>
      <c r="AE23" s="92"/>
      <c r="AF23" s="92"/>
      <c r="AG23" s="92"/>
      <c r="AH23" s="92"/>
      <c r="AI23" s="92"/>
      <c r="AJ23" s="92"/>
      <c r="AK23" s="92"/>
      <c r="AL23" s="92"/>
      <c r="AM23" s="92"/>
    </row>
    <row r="24" spans="2:39" s="20" customFormat="1" ht="20.100000000000001" customHeight="1">
      <c r="B24" s="443"/>
      <c r="C24" s="444"/>
      <c r="D24" s="445"/>
      <c r="E24" s="451">
        <f>din!C6</f>
        <v>0</v>
      </c>
      <c r="F24" s="452"/>
      <c r="G24" s="452"/>
      <c r="H24" s="452"/>
      <c r="I24" s="453"/>
      <c r="J24" s="437" t="s">
        <v>17</v>
      </c>
      <c r="K24" s="437"/>
      <c r="L24" s="437"/>
      <c r="M24" s="438">
        <f>din!G6</f>
        <v>0</v>
      </c>
      <c r="N24" s="438"/>
      <c r="O24" s="438"/>
      <c r="P24" s="438"/>
      <c r="Q24" s="438"/>
      <c r="R24" s="450"/>
      <c r="S24" s="450"/>
      <c r="T24" s="450"/>
      <c r="U24" s="450"/>
      <c r="V24" s="450"/>
      <c r="W24" s="21"/>
      <c r="AB24" s="92"/>
      <c r="AC24" s="92"/>
      <c r="AD24" s="92"/>
      <c r="AE24" s="92"/>
      <c r="AF24" s="92"/>
      <c r="AG24" s="92"/>
      <c r="AH24" s="92"/>
      <c r="AI24" s="92"/>
      <c r="AJ24" s="92"/>
      <c r="AK24" s="92"/>
      <c r="AL24" s="92"/>
      <c r="AM24" s="92"/>
    </row>
    <row r="25" spans="2:39" s="20" customFormat="1" ht="19.5" customHeight="1">
      <c r="B25" s="446"/>
      <c r="C25" s="447"/>
      <c r="D25" s="448"/>
      <c r="E25" s="454"/>
      <c r="F25" s="455"/>
      <c r="G25" s="455"/>
      <c r="H25" s="455"/>
      <c r="I25" s="456"/>
      <c r="J25" s="437" t="s">
        <v>18</v>
      </c>
      <c r="K25" s="437"/>
      <c r="L25" s="437"/>
      <c r="M25" s="438">
        <f>din!H6</f>
        <v>0</v>
      </c>
      <c r="N25" s="438"/>
      <c r="O25" s="438"/>
      <c r="P25" s="438"/>
      <c r="Q25" s="438"/>
      <c r="R25" s="450"/>
      <c r="S25" s="450"/>
      <c r="T25" s="450"/>
      <c r="U25" s="450"/>
      <c r="V25" s="450"/>
      <c r="W25" s="21"/>
      <c r="AB25" s="92"/>
      <c r="AC25" s="92"/>
      <c r="AD25" s="92"/>
      <c r="AE25" s="92"/>
      <c r="AF25" s="92"/>
      <c r="AG25" s="92"/>
      <c r="AH25" s="92"/>
      <c r="AI25" s="92"/>
      <c r="AJ25" s="92"/>
      <c r="AK25" s="92"/>
      <c r="AL25" s="92"/>
      <c r="AM25" s="92"/>
    </row>
    <row r="26" spans="2:39" s="20" customFormat="1" ht="15" customHeight="1">
      <c r="B26" s="440">
        <f>din!A7</f>
        <v>0</v>
      </c>
      <c r="C26" s="441"/>
      <c r="D26" s="442"/>
      <c r="E26" s="440">
        <f>din!B7</f>
        <v>0</v>
      </c>
      <c r="F26" s="441"/>
      <c r="G26" s="441"/>
      <c r="H26" s="441"/>
      <c r="I26" s="442"/>
      <c r="J26" s="437" t="s">
        <v>14</v>
      </c>
      <c r="K26" s="437"/>
      <c r="L26" s="437"/>
      <c r="M26" s="449">
        <f>din!D7</f>
        <v>0</v>
      </c>
      <c r="N26" s="449"/>
      <c r="O26" s="449"/>
      <c r="P26" s="449"/>
      <c r="Q26" s="449"/>
      <c r="R26" s="450">
        <f>din!I7</f>
        <v>0</v>
      </c>
      <c r="S26" s="450"/>
      <c r="T26" s="450"/>
      <c r="U26" s="450"/>
      <c r="V26" s="450"/>
      <c r="W26" s="21"/>
    </row>
    <row r="27" spans="2:39" s="20" customFormat="1" ht="20.100000000000001" customHeight="1">
      <c r="B27" s="443"/>
      <c r="C27" s="444"/>
      <c r="D27" s="445"/>
      <c r="E27" s="443"/>
      <c r="F27" s="444"/>
      <c r="G27" s="444"/>
      <c r="H27" s="444"/>
      <c r="I27" s="445"/>
      <c r="J27" s="437" t="s">
        <v>20</v>
      </c>
      <c r="K27" s="437"/>
      <c r="L27" s="437"/>
      <c r="M27" s="449">
        <f>din!E7</f>
        <v>0</v>
      </c>
      <c r="N27" s="449"/>
      <c r="O27" s="449"/>
      <c r="P27" s="449"/>
      <c r="Q27" s="449"/>
      <c r="R27" s="450"/>
      <c r="S27" s="450"/>
      <c r="T27" s="450"/>
      <c r="U27" s="450"/>
      <c r="V27" s="450"/>
      <c r="W27" s="21"/>
    </row>
    <row r="28" spans="2:39" s="20" customFormat="1" ht="20.100000000000001" customHeight="1">
      <c r="B28" s="443"/>
      <c r="C28" s="444"/>
      <c r="D28" s="445"/>
      <c r="E28" s="443"/>
      <c r="F28" s="444"/>
      <c r="G28" s="444"/>
      <c r="H28" s="444"/>
      <c r="I28" s="445"/>
      <c r="J28" s="437" t="s">
        <v>598</v>
      </c>
      <c r="K28" s="437"/>
      <c r="L28" s="437"/>
      <c r="M28" s="438">
        <f>din!F7</f>
        <v>0</v>
      </c>
      <c r="N28" s="438"/>
      <c r="O28" s="438"/>
      <c r="P28" s="438"/>
      <c r="Q28" s="438"/>
      <c r="R28" s="450"/>
      <c r="S28" s="450"/>
      <c r="T28" s="450"/>
      <c r="U28" s="450"/>
      <c r="V28" s="450"/>
      <c r="W28" s="21"/>
    </row>
    <row r="29" spans="2:39" s="20" customFormat="1" ht="20.100000000000001" customHeight="1">
      <c r="B29" s="443"/>
      <c r="C29" s="444"/>
      <c r="D29" s="445"/>
      <c r="E29" s="451">
        <f>din!C7</f>
        <v>0</v>
      </c>
      <c r="F29" s="452"/>
      <c r="G29" s="452"/>
      <c r="H29" s="452"/>
      <c r="I29" s="453"/>
      <c r="J29" s="437" t="s">
        <v>17</v>
      </c>
      <c r="K29" s="437"/>
      <c r="L29" s="437"/>
      <c r="M29" s="438">
        <f>din!G7</f>
        <v>0</v>
      </c>
      <c r="N29" s="438"/>
      <c r="O29" s="438"/>
      <c r="P29" s="438"/>
      <c r="Q29" s="438"/>
      <c r="R29" s="450"/>
      <c r="S29" s="450"/>
      <c r="T29" s="450"/>
      <c r="U29" s="450"/>
      <c r="V29" s="450"/>
      <c r="W29" s="21"/>
    </row>
    <row r="30" spans="2:39" s="20" customFormat="1" ht="20.100000000000001" customHeight="1">
      <c r="B30" s="446"/>
      <c r="C30" s="447"/>
      <c r="D30" s="448"/>
      <c r="E30" s="454"/>
      <c r="F30" s="455"/>
      <c r="G30" s="455"/>
      <c r="H30" s="455"/>
      <c r="I30" s="456"/>
      <c r="J30" s="437" t="s">
        <v>18</v>
      </c>
      <c r="K30" s="437"/>
      <c r="L30" s="437"/>
      <c r="M30" s="438">
        <f>din!H7</f>
        <v>0</v>
      </c>
      <c r="N30" s="438"/>
      <c r="O30" s="438"/>
      <c r="P30" s="438"/>
      <c r="Q30" s="438"/>
      <c r="R30" s="450"/>
      <c r="S30" s="450"/>
      <c r="T30" s="450"/>
      <c r="U30" s="450"/>
      <c r="V30" s="450"/>
      <c r="W30" s="21"/>
    </row>
    <row r="31" spans="2:39" s="20" customFormat="1" ht="15" customHeight="1">
      <c r="B31" s="440">
        <f>din!A8</f>
        <v>0</v>
      </c>
      <c r="C31" s="441"/>
      <c r="D31" s="442"/>
      <c r="E31" s="440">
        <f>din!B8</f>
        <v>0</v>
      </c>
      <c r="F31" s="441"/>
      <c r="G31" s="441"/>
      <c r="H31" s="441"/>
      <c r="I31" s="442"/>
      <c r="J31" s="437" t="s">
        <v>14</v>
      </c>
      <c r="K31" s="437"/>
      <c r="L31" s="437"/>
      <c r="M31" s="449">
        <f>din!D8</f>
        <v>0</v>
      </c>
      <c r="N31" s="449"/>
      <c r="O31" s="449"/>
      <c r="P31" s="449"/>
      <c r="Q31" s="449"/>
      <c r="R31" s="450">
        <f>din!I8</f>
        <v>0</v>
      </c>
      <c r="S31" s="450"/>
      <c r="T31" s="450"/>
      <c r="U31" s="450"/>
      <c r="V31" s="450"/>
      <c r="W31" s="21"/>
    </row>
    <row r="32" spans="2:39" s="20" customFormat="1" ht="20.100000000000001" customHeight="1">
      <c r="B32" s="443"/>
      <c r="C32" s="444"/>
      <c r="D32" s="445"/>
      <c r="E32" s="443"/>
      <c r="F32" s="444"/>
      <c r="G32" s="444"/>
      <c r="H32" s="444"/>
      <c r="I32" s="445"/>
      <c r="J32" s="437" t="s">
        <v>20</v>
      </c>
      <c r="K32" s="437"/>
      <c r="L32" s="437"/>
      <c r="M32" s="449">
        <f>din!E8</f>
        <v>0</v>
      </c>
      <c r="N32" s="449"/>
      <c r="O32" s="449"/>
      <c r="P32" s="449"/>
      <c r="Q32" s="449"/>
      <c r="R32" s="450"/>
      <c r="S32" s="450"/>
      <c r="T32" s="450"/>
      <c r="U32" s="450"/>
      <c r="V32" s="450"/>
      <c r="W32" s="21"/>
    </row>
    <row r="33" spans="2:29" s="20" customFormat="1" ht="20.100000000000001" customHeight="1">
      <c r="B33" s="443"/>
      <c r="C33" s="444"/>
      <c r="D33" s="445"/>
      <c r="E33" s="443"/>
      <c r="F33" s="444"/>
      <c r="G33" s="444"/>
      <c r="H33" s="444"/>
      <c r="I33" s="445"/>
      <c r="J33" s="437" t="s">
        <v>598</v>
      </c>
      <c r="K33" s="437"/>
      <c r="L33" s="437"/>
      <c r="M33" s="438">
        <f>din!F8</f>
        <v>0</v>
      </c>
      <c r="N33" s="438"/>
      <c r="O33" s="438"/>
      <c r="P33" s="438"/>
      <c r="Q33" s="438"/>
      <c r="R33" s="450"/>
      <c r="S33" s="450"/>
      <c r="T33" s="450"/>
      <c r="U33" s="450"/>
      <c r="V33" s="450"/>
      <c r="W33" s="21"/>
    </row>
    <row r="34" spans="2:29" s="20" customFormat="1" ht="20.100000000000001" customHeight="1">
      <c r="B34" s="443"/>
      <c r="C34" s="444"/>
      <c r="D34" s="445"/>
      <c r="E34" s="451">
        <f>din!C8</f>
        <v>0</v>
      </c>
      <c r="F34" s="452"/>
      <c r="G34" s="452"/>
      <c r="H34" s="452"/>
      <c r="I34" s="453"/>
      <c r="J34" s="437" t="s">
        <v>17</v>
      </c>
      <c r="K34" s="437"/>
      <c r="L34" s="437"/>
      <c r="M34" s="438">
        <f>din!G8</f>
        <v>0</v>
      </c>
      <c r="N34" s="438"/>
      <c r="O34" s="438"/>
      <c r="P34" s="438"/>
      <c r="Q34" s="438"/>
      <c r="R34" s="450"/>
      <c r="S34" s="450"/>
      <c r="T34" s="450"/>
      <c r="U34" s="450"/>
      <c r="V34" s="450"/>
      <c r="W34" s="21"/>
    </row>
    <row r="35" spans="2:29" s="20" customFormat="1" ht="20.100000000000001" customHeight="1">
      <c r="B35" s="446"/>
      <c r="C35" s="447"/>
      <c r="D35" s="448"/>
      <c r="E35" s="454"/>
      <c r="F35" s="455"/>
      <c r="G35" s="455"/>
      <c r="H35" s="455"/>
      <c r="I35" s="456"/>
      <c r="J35" s="437" t="s">
        <v>18</v>
      </c>
      <c r="K35" s="437"/>
      <c r="L35" s="437"/>
      <c r="M35" s="438">
        <f>din!H8</f>
        <v>0</v>
      </c>
      <c r="N35" s="438"/>
      <c r="O35" s="438"/>
      <c r="P35" s="438"/>
      <c r="Q35" s="438"/>
      <c r="R35" s="450"/>
      <c r="S35" s="450"/>
      <c r="T35" s="450"/>
      <c r="U35" s="450"/>
      <c r="V35" s="450"/>
      <c r="W35" s="21"/>
    </row>
    <row r="36" spans="2:29">
      <c r="B36" s="74"/>
      <c r="C36" s="74"/>
      <c r="D36" s="74"/>
      <c r="E36" s="74"/>
      <c r="F36" s="74"/>
      <c r="G36" s="74"/>
      <c r="H36" s="74"/>
      <c r="I36" s="74"/>
      <c r="J36" s="74"/>
      <c r="K36" s="74"/>
      <c r="L36" s="74"/>
      <c r="M36" s="74"/>
      <c r="N36" s="74"/>
      <c r="O36" s="74"/>
      <c r="P36" s="74"/>
      <c r="Q36" s="74"/>
      <c r="R36" s="74"/>
      <c r="S36" s="74"/>
      <c r="T36" s="74"/>
      <c r="U36" s="74"/>
      <c r="V36" s="74"/>
    </row>
    <row r="37" spans="2:29">
      <c r="B37" s="439"/>
      <c r="C37" s="439"/>
      <c r="D37" s="439"/>
      <c r="E37" s="439"/>
      <c r="F37" s="439"/>
      <c r="G37" s="439"/>
      <c r="H37" s="439"/>
      <c r="I37" s="439"/>
      <c r="J37" s="439"/>
      <c r="K37" s="439"/>
      <c r="L37" s="439"/>
      <c r="M37" s="439"/>
      <c r="N37" s="439"/>
      <c r="O37" s="439"/>
      <c r="P37" s="439"/>
      <c r="Q37" s="439"/>
      <c r="R37" s="439"/>
      <c r="S37" s="439"/>
      <c r="T37" s="439"/>
      <c r="U37" s="439"/>
      <c r="V37" s="439"/>
    </row>
    <row r="38" spans="2:29" ht="15" customHeight="1">
      <c r="B38" s="426" t="s">
        <v>628</v>
      </c>
      <c r="C38" s="426"/>
      <c r="D38" s="426"/>
      <c r="E38" s="426"/>
      <c r="F38" s="426"/>
      <c r="G38" s="426"/>
      <c r="H38" s="426"/>
      <c r="I38" s="426"/>
      <c r="J38" s="426"/>
      <c r="K38" s="426"/>
      <c r="L38" s="426"/>
      <c r="M38" s="426"/>
      <c r="N38" s="426"/>
      <c r="O38" s="426"/>
      <c r="P38" s="426"/>
      <c r="Q38" s="426"/>
      <c r="R38" s="426"/>
      <c r="S38" s="79">
        <f>'Certificados Gerais'!W36</f>
        <v>0</v>
      </c>
      <c r="T38" s="77" t="s">
        <v>629</v>
      </c>
    </row>
    <row r="39" spans="2:29" ht="14.1" customHeight="1">
      <c r="B39" s="433"/>
      <c r="C39" s="433"/>
      <c r="D39" s="433"/>
      <c r="E39" s="433"/>
      <c r="F39" s="433"/>
      <c r="G39" s="433"/>
      <c r="H39" s="433"/>
      <c r="I39" s="433"/>
      <c r="J39" s="433"/>
      <c r="K39" s="433"/>
      <c r="L39" s="433"/>
      <c r="M39" s="433"/>
      <c r="N39" s="433"/>
      <c r="O39" s="433"/>
      <c r="P39" s="433"/>
      <c r="Q39" s="433"/>
      <c r="R39" s="433"/>
      <c r="S39" s="433"/>
      <c r="T39" s="433"/>
      <c r="U39" s="433"/>
      <c r="V39" s="433"/>
    </row>
    <row r="40" spans="2:29" ht="14.1" customHeight="1">
      <c r="B40" s="433"/>
      <c r="C40" s="433"/>
      <c r="D40" s="433"/>
      <c r="E40" s="433"/>
      <c r="F40" s="433"/>
      <c r="G40" s="433"/>
      <c r="H40" s="433"/>
      <c r="I40" s="433"/>
      <c r="J40" s="433"/>
      <c r="K40" s="433"/>
      <c r="L40" s="433"/>
      <c r="M40" s="433"/>
      <c r="N40" s="433"/>
      <c r="O40" s="433"/>
      <c r="P40" s="433"/>
      <c r="Q40" s="433"/>
      <c r="R40" s="433"/>
      <c r="S40" s="433"/>
      <c r="T40" s="433"/>
      <c r="U40" s="433"/>
      <c r="V40" s="433"/>
      <c r="W40" s="73"/>
      <c r="X40" s="73"/>
      <c r="Y40" s="73"/>
      <c r="Z40" s="73"/>
      <c r="AA40" s="73"/>
    </row>
    <row r="41" spans="2:29" s="19" customFormat="1" ht="15" customHeight="1">
      <c r="B41" s="434" t="str">
        <f>'Certificados Gerais'!B38</f>
        <v>FOR.n°</v>
      </c>
      <c r="C41" s="434"/>
      <c r="D41" s="434"/>
      <c r="E41" s="81"/>
      <c r="F41" s="81"/>
      <c r="G41" s="24"/>
      <c r="H41" s="24"/>
      <c r="I41" s="24"/>
      <c r="J41" s="24"/>
      <c r="K41" s="24"/>
      <c r="L41" s="24"/>
      <c r="M41" s="24"/>
      <c r="N41" s="24"/>
      <c r="O41" s="24"/>
      <c r="P41" s="24"/>
      <c r="Q41" s="24"/>
      <c r="R41" s="434" t="str">
        <f>'Certificados Gerais'!U38</f>
        <v>Rev.nº</v>
      </c>
      <c r="S41" s="434"/>
      <c r="T41" s="435" t="str">
        <f>'Certificados Gerais'!W38</f>
        <v>Data</v>
      </c>
      <c r="U41" s="436"/>
      <c r="V41" s="436"/>
      <c r="W41" s="24"/>
      <c r="X41" s="24"/>
      <c r="Y41" s="24"/>
      <c r="Z41" s="24"/>
      <c r="AA41" s="24"/>
      <c r="AB41" s="82"/>
      <c r="AC41" s="82"/>
    </row>
    <row r="44" spans="2:29">
      <c r="C44" s="77"/>
      <c r="D44" s="77"/>
      <c r="E44" s="77"/>
      <c r="F44" s="77"/>
      <c r="G44" s="77"/>
      <c r="H44" s="77"/>
      <c r="I44" s="77"/>
      <c r="J44" s="77"/>
      <c r="K44" s="77"/>
      <c r="L44" s="77"/>
      <c r="M44" s="77"/>
      <c r="N44" s="77"/>
      <c r="O44" s="77"/>
      <c r="P44" s="77"/>
      <c r="Q44" s="77"/>
      <c r="R44" s="77"/>
      <c r="S44" s="77"/>
      <c r="T44" s="77"/>
      <c r="U44" s="77"/>
      <c r="V44" s="77"/>
    </row>
  </sheetData>
  <sheetProtection formatCells="0" formatColumns="0" formatRows="0" selectLockedCells="1"/>
  <mergeCells count="92">
    <mergeCell ref="R1:W1"/>
    <mergeCell ref="B2:S2"/>
    <mergeCell ref="B3:S3"/>
    <mergeCell ref="B6:D6"/>
    <mergeCell ref="E6:M6"/>
    <mergeCell ref="O6:Q6"/>
    <mergeCell ref="R6:V6"/>
    <mergeCell ref="O7:Q7"/>
    <mergeCell ref="R7:V7"/>
    <mergeCell ref="B8:D8"/>
    <mergeCell ref="E8:V8"/>
    <mergeCell ref="B9:D10"/>
    <mergeCell ref="E9:I10"/>
    <mergeCell ref="J9:Q10"/>
    <mergeCell ref="R9:V10"/>
    <mergeCell ref="B16:D20"/>
    <mergeCell ref="E16:I18"/>
    <mergeCell ref="J16:L16"/>
    <mergeCell ref="M16:Q16"/>
    <mergeCell ref="AB9:AC9"/>
    <mergeCell ref="B11:D15"/>
    <mergeCell ref="E11:I13"/>
    <mergeCell ref="J11:L11"/>
    <mergeCell ref="M11:Q11"/>
    <mergeCell ref="R11:V15"/>
    <mergeCell ref="J12:L12"/>
    <mergeCell ref="M12:Q12"/>
    <mergeCell ref="J13:L13"/>
    <mergeCell ref="M13:Q13"/>
    <mergeCell ref="E14:I15"/>
    <mergeCell ref="J14:L14"/>
    <mergeCell ref="M14:Q14"/>
    <mergeCell ref="J15:L15"/>
    <mergeCell ref="M15:Q15"/>
    <mergeCell ref="E19:I20"/>
    <mergeCell ref="J19:L19"/>
    <mergeCell ref="M19:Q19"/>
    <mergeCell ref="J20:L20"/>
    <mergeCell ref="M20:Q20"/>
    <mergeCell ref="R16:V20"/>
    <mergeCell ref="J17:L17"/>
    <mergeCell ref="M17:Q17"/>
    <mergeCell ref="J18:L18"/>
    <mergeCell ref="M18:Q18"/>
    <mergeCell ref="R21:V25"/>
    <mergeCell ref="J22:L22"/>
    <mergeCell ref="M22:Q22"/>
    <mergeCell ref="J23:L23"/>
    <mergeCell ref="M23:Q23"/>
    <mergeCell ref="J24:L24"/>
    <mergeCell ref="M24:Q24"/>
    <mergeCell ref="J25:L25"/>
    <mergeCell ref="M25:Q25"/>
    <mergeCell ref="B26:D30"/>
    <mergeCell ref="E26:I28"/>
    <mergeCell ref="J26:L26"/>
    <mergeCell ref="M26:Q26"/>
    <mergeCell ref="B21:D25"/>
    <mergeCell ref="E21:I23"/>
    <mergeCell ref="J21:L21"/>
    <mergeCell ref="M21:Q21"/>
    <mergeCell ref="E24:I25"/>
    <mergeCell ref="M32:Q32"/>
    <mergeCell ref="J33:L33"/>
    <mergeCell ref="M33:Q33"/>
    <mergeCell ref="E34:I35"/>
    <mergeCell ref="R26:V30"/>
    <mergeCell ref="J27:L27"/>
    <mergeCell ref="M27:Q27"/>
    <mergeCell ref="J28:L28"/>
    <mergeCell ref="M28:Q28"/>
    <mergeCell ref="E29:I30"/>
    <mergeCell ref="J29:L29"/>
    <mergeCell ref="M29:Q29"/>
    <mergeCell ref="J30:L30"/>
    <mergeCell ref="M30:Q30"/>
    <mergeCell ref="B39:V40"/>
    <mergeCell ref="B41:D41"/>
    <mergeCell ref="R41:S41"/>
    <mergeCell ref="T41:V41"/>
    <mergeCell ref="J34:L34"/>
    <mergeCell ref="M34:Q34"/>
    <mergeCell ref="J35:L35"/>
    <mergeCell ref="M35:Q35"/>
    <mergeCell ref="B37:V37"/>
    <mergeCell ref="B38:R38"/>
    <mergeCell ref="B31:D35"/>
    <mergeCell ref="E31:I33"/>
    <mergeCell ref="J31:L31"/>
    <mergeCell ref="M31:Q31"/>
    <mergeCell ref="R31:V35"/>
    <mergeCell ref="J32:L32"/>
  </mergeCells>
  <conditionalFormatting sqref="R1:W1">
    <cfRule type="cellIs" dxfId="829" priority="26" operator="equal">
      <formula>"Inserir IN"</formula>
    </cfRule>
  </conditionalFormatting>
  <conditionalFormatting sqref="B2">
    <cfRule type="containsBlanks" dxfId="828" priority="24">
      <formula>LEN(TRIM(B2))=0</formula>
    </cfRule>
  </conditionalFormatting>
  <conditionalFormatting sqref="B3">
    <cfRule type="containsBlanks" dxfId="827" priority="25">
      <formula>LEN(TRIM(B3))=0</formula>
    </cfRule>
  </conditionalFormatting>
  <conditionalFormatting sqref="B2:S2">
    <cfRule type="cellIs" dxfId="826" priority="23" operator="equal">
      <formula>"Selecionar opção"</formula>
    </cfRule>
  </conditionalFormatting>
  <conditionalFormatting sqref="B3:S3">
    <cfRule type="cellIs" dxfId="825" priority="22" operator="equal">
      <formula>"Selecionar opção de escopo"</formula>
    </cfRule>
  </conditionalFormatting>
  <conditionalFormatting sqref="E6:M6">
    <cfRule type="cellIs" dxfId="824" priority="10" operator="equal">
      <formula>"Inserir IN"</formula>
    </cfRule>
    <cfRule type="cellIs" dxfId="823" priority="21" operator="equal">
      <formula>"Inserir IN de decisão"</formula>
    </cfRule>
  </conditionalFormatting>
  <conditionalFormatting sqref="R6">
    <cfRule type="cellIs" dxfId="822" priority="20" operator="equal">
      <formula>"Inserir data"</formula>
    </cfRule>
  </conditionalFormatting>
  <conditionalFormatting sqref="R7">
    <cfRule type="cellIs" dxfId="821" priority="19" operator="equal">
      <formula>""</formula>
    </cfRule>
  </conditionalFormatting>
  <conditionalFormatting sqref="E8:V8 B15:D35 B11:E11 B12:D13 B14:E14 R11 M11:O15">
    <cfRule type="cellIs" dxfId="820" priority="18" operator="equal">
      <formula>""</formula>
    </cfRule>
  </conditionalFormatting>
  <conditionalFormatting sqref="S38">
    <cfRule type="cellIs" dxfId="819" priority="16" operator="equal">
      <formula>0</formula>
    </cfRule>
    <cfRule type="cellIs" dxfId="818" priority="17" operator="equal">
      <formula>""</formula>
    </cfRule>
  </conditionalFormatting>
  <conditionalFormatting sqref="B41">
    <cfRule type="cellIs" dxfId="817" priority="15" operator="equal">
      <formula>"rev"</formula>
    </cfRule>
  </conditionalFormatting>
  <conditionalFormatting sqref="E41:F41">
    <cfRule type="cellIs" dxfId="816" priority="14" operator="equal">
      <formula>"data"</formula>
    </cfRule>
  </conditionalFormatting>
  <conditionalFormatting sqref="B41:D41">
    <cfRule type="cellIs" dxfId="815" priority="13" operator="equal">
      <formula>"FOR.n°"</formula>
    </cfRule>
  </conditionalFormatting>
  <conditionalFormatting sqref="R41:S41">
    <cfRule type="cellIs" dxfId="814" priority="12" operator="equal">
      <formula>"Rev.nº"</formula>
    </cfRule>
  </conditionalFormatting>
  <conditionalFormatting sqref="T41:V41">
    <cfRule type="cellIs" dxfId="813" priority="11" operator="equal">
      <formula>"data"</formula>
    </cfRule>
  </conditionalFormatting>
  <conditionalFormatting sqref="E16 E19">
    <cfRule type="cellIs" dxfId="812" priority="9" operator="equal">
      <formula>""</formula>
    </cfRule>
  </conditionalFormatting>
  <conditionalFormatting sqref="E31 E34">
    <cfRule type="cellIs" dxfId="811" priority="3" operator="equal">
      <formula>""</formula>
    </cfRule>
  </conditionalFormatting>
  <conditionalFormatting sqref="E21 E24">
    <cfRule type="cellIs" dxfId="810" priority="5" operator="equal">
      <formula>""</formula>
    </cfRule>
  </conditionalFormatting>
  <conditionalFormatting sqref="E26 E29">
    <cfRule type="cellIs" dxfId="809" priority="4" operator="equal">
      <formula>""</formula>
    </cfRule>
  </conditionalFormatting>
  <conditionalFormatting sqref="R16 M16:O20">
    <cfRule type="cellIs" dxfId="808" priority="2" operator="equal">
      <formula>""</formula>
    </cfRule>
  </conditionalFormatting>
  <conditionalFormatting sqref="R21 R26 R31 M21:O35">
    <cfRule type="cellIs" dxfId="807" priority="1" operator="equal">
      <formula>""</formula>
    </cfRule>
  </conditionalFormatting>
  <pageMargins left="0" right="0" top="0.74803149606299213" bottom="0" header="0" footer="0"/>
  <pageSetup paperSize="9" scale="98" orientation="portrait" errors="blank" horizontalDpi="4294967293" r:id="rId1"/>
  <headerFooter>
    <oddHeader>&amp;L&amp;G</oddHeader>
    <oddFooter>&amp;C&amp;"Times New Roman,Normal"&amp;7                          Página &amp;P de &amp;N</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tabColor theme="5" tint="-0.249977111117893"/>
  </sheetPr>
  <dimension ref="B1:AM44"/>
  <sheetViews>
    <sheetView showGridLines="0" zoomScaleNormal="100" zoomScaleSheetLayoutView="115" zoomScalePageLayoutView="80" workbookViewId="0">
      <selection activeCell="A4" sqref="A1:XFD1048576"/>
    </sheetView>
  </sheetViews>
  <sheetFormatPr defaultColWidth="0.7109375" defaultRowHeight="15"/>
  <cols>
    <col min="1" max="1" width="15.28515625" style="16" customWidth="1"/>
    <col min="2" max="4" width="4.28515625" style="16" customWidth="1"/>
    <col min="5" max="9" width="4" style="16" customWidth="1"/>
    <col min="10" max="15" width="4.28515625" style="16" customWidth="1"/>
    <col min="16" max="22" width="3.7109375" style="16" customWidth="1"/>
    <col min="23" max="23" width="3.85546875" style="16" customWidth="1"/>
    <col min="24" max="24" width="3.7109375" style="16" customWidth="1"/>
    <col min="25" max="34" width="3.85546875" style="16" customWidth="1"/>
    <col min="35" max="102" width="5.7109375" style="16" customWidth="1"/>
    <col min="103" max="16382" width="0.7109375" style="16"/>
    <col min="16383" max="16383" width="9.5703125" style="16" customWidth="1"/>
    <col min="16384" max="16384" width="0.7109375" style="16" customWidth="1"/>
  </cols>
  <sheetData>
    <row r="1" spans="2:29" ht="39.950000000000003" customHeight="1">
      <c r="R1" s="403"/>
      <c r="S1" s="403"/>
      <c r="T1" s="403"/>
      <c r="U1" s="403"/>
      <c r="V1" s="403"/>
      <c r="W1" s="403"/>
    </row>
    <row r="2" spans="2:29" ht="48" customHeight="1">
      <c r="B2" s="480" t="str">
        <f>'Certificados Gerais'!B2</f>
        <v>Selecionar opção</v>
      </c>
      <c r="C2" s="481"/>
      <c r="D2" s="481"/>
      <c r="E2" s="481"/>
      <c r="F2" s="481"/>
      <c r="G2" s="481"/>
      <c r="H2" s="481"/>
      <c r="I2" s="481"/>
      <c r="J2" s="481"/>
      <c r="K2" s="481"/>
      <c r="L2" s="481"/>
      <c r="M2" s="481"/>
      <c r="N2" s="481"/>
      <c r="O2" s="481"/>
      <c r="P2" s="481"/>
      <c r="Q2" s="481"/>
      <c r="R2" s="481"/>
      <c r="S2" s="481"/>
      <c r="T2" s="21"/>
      <c r="U2" s="21"/>
      <c r="V2" s="14"/>
      <c r="W2" s="14"/>
      <c r="X2" s="7"/>
      <c r="Y2" s="17"/>
      <c r="Z2" s="17"/>
    </row>
    <row r="3" spans="2:29" ht="68.099999999999994" customHeight="1">
      <c r="B3" s="480" t="str">
        <f>'Certificados Gerais'!B3</f>
        <v>Panelas Metálicas</v>
      </c>
      <c r="C3" s="481"/>
      <c r="D3" s="481"/>
      <c r="E3" s="481"/>
      <c r="F3" s="481"/>
      <c r="G3" s="481"/>
      <c r="H3" s="481"/>
      <c r="I3" s="481"/>
      <c r="J3" s="481"/>
      <c r="K3" s="481"/>
      <c r="L3" s="481"/>
      <c r="M3" s="481"/>
      <c r="N3" s="481"/>
      <c r="O3" s="481"/>
      <c r="P3" s="481"/>
      <c r="Q3" s="481"/>
      <c r="R3" s="481"/>
      <c r="S3" s="481"/>
    </row>
    <row r="4" spans="2:29" ht="12" customHeight="1"/>
    <row r="5" spans="2:29" ht="12" customHeight="1">
      <c r="E5" s="9"/>
      <c r="F5" s="9"/>
      <c r="G5" s="9"/>
      <c r="H5" s="9"/>
      <c r="I5" s="9"/>
      <c r="J5" s="9"/>
      <c r="K5" s="9"/>
      <c r="L5" s="9"/>
      <c r="M5" s="9"/>
      <c r="N5" s="9"/>
      <c r="O5" s="9"/>
      <c r="P5" s="9"/>
    </row>
    <row r="6" spans="2:29" s="17" customFormat="1" ht="15" customHeight="1">
      <c r="B6" s="463" t="s">
        <v>23</v>
      </c>
      <c r="C6" s="463"/>
      <c r="D6" s="463"/>
      <c r="E6" s="482" t="str">
        <f>'Certificados Gerais'!L5</f>
        <v>Inserir IN de decisão</v>
      </c>
      <c r="F6" s="483"/>
      <c r="G6" s="483"/>
      <c r="H6" s="483"/>
      <c r="I6" s="483"/>
      <c r="J6" s="483"/>
      <c r="K6" s="483"/>
      <c r="L6" s="483"/>
      <c r="M6" s="483"/>
      <c r="N6" s="71"/>
      <c r="O6" s="463" t="s">
        <v>8</v>
      </c>
      <c r="P6" s="463"/>
      <c r="Q6" s="463"/>
      <c r="R6" s="464" t="str">
        <f>'Certificados Gerais'!H7</f>
        <v>Inserir data</v>
      </c>
      <c r="S6" s="464"/>
      <c r="T6" s="464"/>
      <c r="U6" s="464"/>
      <c r="V6" s="464"/>
      <c r="X6" s="75"/>
    </row>
    <row r="7" spans="2:29" s="17" customFormat="1" ht="15" customHeight="1">
      <c r="B7" s="22"/>
      <c r="C7" s="22"/>
      <c r="D7" s="18"/>
      <c r="E7" s="18"/>
      <c r="F7" s="18"/>
      <c r="G7" s="18"/>
      <c r="H7" s="18"/>
      <c r="I7" s="18"/>
      <c r="J7" s="23"/>
      <c r="K7" s="23"/>
      <c r="L7" s="23"/>
      <c r="M7" s="18"/>
      <c r="N7" s="18"/>
      <c r="O7" s="463" t="s">
        <v>21</v>
      </c>
      <c r="P7" s="463"/>
      <c r="Q7" s="463"/>
      <c r="R7" s="464" t="str">
        <f>'Certificados Gerais'!H8</f>
        <v/>
      </c>
      <c r="S7" s="464"/>
      <c r="T7" s="464"/>
      <c r="U7" s="464"/>
      <c r="V7" s="464"/>
    </row>
    <row r="8" spans="2:29" s="17" customFormat="1" ht="19.5" customHeight="1">
      <c r="B8" s="465" t="s">
        <v>603</v>
      </c>
      <c r="C8" s="465"/>
      <c r="D8" s="465"/>
      <c r="E8" s="466" t="str">
        <f>din!B1</f>
        <v>(Tudo)</v>
      </c>
      <c r="F8" s="466"/>
      <c r="G8" s="466"/>
      <c r="H8" s="466"/>
      <c r="I8" s="466"/>
      <c r="J8" s="466"/>
      <c r="K8" s="466"/>
      <c r="L8" s="466"/>
      <c r="M8" s="466"/>
      <c r="N8" s="466"/>
      <c r="O8" s="466"/>
      <c r="P8" s="466"/>
      <c r="Q8" s="466"/>
      <c r="R8" s="466"/>
      <c r="S8" s="466"/>
      <c r="T8" s="466"/>
      <c r="U8" s="466"/>
      <c r="V8" s="466"/>
      <c r="W8" s="72"/>
      <c r="X8" s="72"/>
      <c r="Y8" s="72"/>
      <c r="Z8" s="19"/>
    </row>
    <row r="9" spans="2:29" s="20" customFormat="1" ht="12" customHeight="1">
      <c r="B9" s="467" t="s">
        <v>9</v>
      </c>
      <c r="C9" s="467"/>
      <c r="D9" s="467"/>
      <c r="E9" s="467" t="s">
        <v>579</v>
      </c>
      <c r="F9" s="467"/>
      <c r="G9" s="467"/>
      <c r="H9" s="467"/>
      <c r="I9" s="467"/>
      <c r="J9" s="468" t="s">
        <v>19</v>
      </c>
      <c r="K9" s="469"/>
      <c r="L9" s="469"/>
      <c r="M9" s="469"/>
      <c r="N9" s="469"/>
      <c r="O9" s="469"/>
      <c r="P9" s="469"/>
      <c r="Q9" s="470"/>
      <c r="R9" s="474" t="s">
        <v>10</v>
      </c>
      <c r="S9" s="475"/>
      <c r="T9" s="475"/>
      <c r="U9" s="475"/>
      <c r="V9" s="476"/>
      <c r="AB9" s="457"/>
      <c r="AC9" s="457"/>
    </row>
    <row r="10" spans="2:29" s="20" customFormat="1" ht="12" customHeight="1">
      <c r="B10" s="467"/>
      <c r="C10" s="467"/>
      <c r="D10" s="467"/>
      <c r="E10" s="467"/>
      <c r="F10" s="467"/>
      <c r="G10" s="467"/>
      <c r="H10" s="467"/>
      <c r="I10" s="467"/>
      <c r="J10" s="471"/>
      <c r="K10" s="472"/>
      <c r="L10" s="472"/>
      <c r="M10" s="472"/>
      <c r="N10" s="472"/>
      <c r="O10" s="472"/>
      <c r="P10" s="472"/>
      <c r="Q10" s="473"/>
      <c r="R10" s="477"/>
      <c r="S10" s="478"/>
      <c r="T10" s="478"/>
      <c r="U10" s="478"/>
      <c r="V10" s="479"/>
    </row>
    <row r="11" spans="2:29" s="20" customFormat="1" ht="15" customHeight="1">
      <c r="B11" s="440">
        <f>din!A9</f>
        <v>0</v>
      </c>
      <c r="C11" s="441"/>
      <c r="D11" s="442"/>
      <c r="E11" s="440">
        <f>din!B9</f>
        <v>0</v>
      </c>
      <c r="F11" s="441"/>
      <c r="G11" s="441"/>
      <c r="H11" s="441"/>
      <c r="I11" s="442"/>
      <c r="J11" s="437" t="s">
        <v>14</v>
      </c>
      <c r="K11" s="437"/>
      <c r="L11" s="437"/>
      <c r="M11" s="490">
        <f>din!D9</f>
        <v>0</v>
      </c>
      <c r="N11" s="490"/>
      <c r="O11" s="490"/>
      <c r="P11" s="490"/>
      <c r="Q11" s="490"/>
      <c r="R11" s="450">
        <f>din!I9</f>
        <v>0</v>
      </c>
      <c r="S11" s="450"/>
      <c r="T11" s="450"/>
      <c r="U11" s="450"/>
      <c r="V11" s="450"/>
    </row>
    <row r="12" spans="2:29" s="20" customFormat="1" ht="20.100000000000001" customHeight="1">
      <c r="B12" s="443"/>
      <c r="C12" s="444"/>
      <c r="D12" s="445"/>
      <c r="E12" s="443"/>
      <c r="F12" s="444"/>
      <c r="G12" s="444"/>
      <c r="H12" s="444"/>
      <c r="I12" s="445"/>
      <c r="J12" s="437" t="s">
        <v>20</v>
      </c>
      <c r="K12" s="437"/>
      <c r="L12" s="437"/>
      <c r="M12" s="490">
        <f>din!E9</f>
        <v>0</v>
      </c>
      <c r="N12" s="490"/>
      <c r="O12" s="490"/>
      <c r="P12" s="490"/>
      <c r="Q12" s="490"/>
      <c r="R12" s="450"/>
      <c r="S12" s="450"/>
      <c r="T12" s="450"/>
      <c r="U12" s="450"/>
      <c r="V12" s="450"/>
    </row>
    <row r="13" spans="2:29" s="20" customFormat="1" ht="20.100000000000001" customHeight="1">
      <c r="B13" s="443"/>
      <c r="C13" s="444"/>
      <c r="D13" s="445"/>
      <c r="E13" s="443"/>
      <c r="F13" s="444"/>
      <c r="G13" s="444"/>
      <c r="H13" s="444"/>
      <c r="I13" s="445"/>
      <c r="J13" s="437" t="s">
        <v>598</v>
      </c>
      <c r="K13" s="437"/>
      <c r="L13" s="437"/>
      <c r="M13" s="491">
        <f>din!F9</f>
        <v>0</v>
      </c>
      <c r="N13" s="491"/>
      <c r="O13" s="491"/>
      <c r="P13" s="491"/>
      <c r="Q13" s="491"/>
      <c r="R13" s="450"/>
      <c r="S13" s="450"/>
      <c r="T13" s="450"/>
      <c r="U13" s="450"/>
      <c r="V13" s="450"/>
    </row>
    <row r="14" spans="2:29" s="20" customFormat="1" ht="20.100000000000001" customHeight="1">
      <c r="B14" s="443"/>
      <c r="C14" s="444"/>
      <c r="D14" s="445"/>
      <c r="E14" s="484">
        <f>din!C9</f>
        <v>0</v>
      </c>
      <c r="F14" s="485"/>
      <c r="G14" s="485"/>
      <c r="H14" s="485"/>
      <c r="I14" s="486"/>
      <c r="J14" s="437" t="s">
        <v>17</v>
      </c>
      <c r="K14" s="437"/>
      <c r="L14" s="437"/>
      <c r="M14" s="491">
        <f>din!G9</f>
        <v>0</v>
      </c>
      <c r="N14" s="491"/>
      <c r="O14" s="491"/>
      <c r="P14" s="491"/>
      <c r="Q14" s="491"/>
      <c r="R14" s="450"/>
      <c r="S14" s="450"/>
      <c r="T14" s="450"/>
      <c r="U14" s="450"/>
      <c r="V14" s="450"/>
    </row>
    <row r="15" spans="2:29" s="20" customFormat="1" ht="20.100000000000001" customHeight="1">
      <c r="B15" s="446"/>
      <c r="C15" s="447"/>
      <c r="D15" s="448"/>
      <c r="E15" s="487"/>
      <c r="F15" s="488"/>
      <c r="G15" s="488"/>
      <c r="H15" s="488"/>
      <c r="I15" s="489"/>
      <c r="J15" s="437" t="s">
        <v>18</v>
      </c>
      <c r="K15" s="437"/>
      <c r="L15" s="437"/>
      <c r="M15" s="491">
        <f>din!H9</f>
        <v>0</v>
      </c>
      <c r="N15" s="491"/>
      <c r="O15" s="491"/>
      <c r="P15" s="491"/>
      <c r="Q15" s="491"/>
      <c r="R15" s="450"/>
      <c r="S15" s="450"/>
      <c r="T15" s="450"/>
      <c r="U15" s="450"/>
      <c r="V15" s="450"/>
    </row>
    <row r="16" spans="2:29" s="20" customFormat="1" ht="15" customHeight="1">
      <c r="B16" s="440">
        <f>din!A10</f>
        <v>0</v>
      </c>
      <c r="C16" s="441"/>
      <c r="D16" s="442"/>
      <c r="E16" s="440">
        <f>din!B10</f>
        <v>0</v>
      </c>
      <c r="F16" s="441"/>
      <c r="G16" s="441"/>
      <c r="H16" s="441"/>
      <c r="I16" s="442"/>
      <c r="J16" s="437" t="s">
        <v>14</v>
      </c>
      <c r="K16" s="437"/>
      <c r="L16" s="437"/>
      <c r="M16" s="490">
        <f>din!D10</f>
        <v>0</v>
      </c>
      <c r="N16" s="490"/>
      <c r="O16" s="490"/>
      <c r="P16" s="490"/>
      <c r="Q16" s="490"/>
      <c r="R16" s="450">
        <f>din!I10</f>
        <v>0</v>
      </c>
      <c r="S16" s="450"/>
      <c r="T16" s="450"/>
      <c r="U16" s="450"/>
      <c r="V16" s="450"/>
    </row>
    <row r="17" spans="2:39" s="20" customFormat="1" ht="20.100000000000001" customHeight="1">
      <c r="B17" s="443"/>
      <c r="C17" s="444"/>
      <c r="D17" s="445"/>
      <c r="E17" s="443"/>
      <c r="F17" s="444"/>
      <c r="G17" s="444"/>
      <c r="H17" s="444"/>
      <c r="I17" s="445"/>
      <c r="J17" s="437" t="s">
        <v>20</v>
      </c>
      <c r="K17" s="437"/>
      <c r="L17" s="437"/>
      <c r="M17" s="490">
        <f>din!E10</f>
        <v>0</v>
      </c>
      <c r="N17" s="490"/>
      <c r="O17" s="490"/>
      <c r="P17" s="490"/>
      <c r="Q17" s="490"/>
      <c r="R17" s="450"/>
      <c r="S17" s="450"/>
      <c r="T17" s="450"/>
      <c r="U17" s="450"/>
      <c r="V17" s="450"/>
    </row>
    <row r="18" spans="2:39" s="20" customFormat="1" ht="20.100000000000001" customHeight="1">
      <c r="B18" s="443"/>
      <c r="C18" s="444"/>
      <c r="D18" s="445"/>
      <c r="E18" s="443"/>
      <c r="F18" s="444"/>
      <c r="G18" s="444"/>
      <c r="H18" s="444"/>
      <c r="I18" s="445"/>
      <c r="J18" s="437" t="s">
        <v>598</v>
      </c>
      <c r="K18" s="437"/>
      <c r="L18" s="437"/>
      <c r="M18" s="491">
        <f>din!F10</f>
        <v>0</v>
      </c>
      <c r="N18" s="491"/>
      <c r="O18" s="491"/>
      <c r="P18" s="491"/>
      <c r="Q18" s="491"/>
      <c r="R18" s="450"/>
      <c r="S18" s="450"/>
      <c r="T18" s="450"/>
      <c r="U18" s="450"/>
      <c r="V18" s="450"/>
    </row>
    <row r="19" spans="2:39" s="20" customFormat="1" ht="20.100000000000001" customHeight="1">
      <c r="B19" s="443"/>
      <c r="C19" s="444"/>
      <c r="D19" s="445"/>
      <c r="E19" s="484">
        <f>din!C10</f>
        <v>0</v>
      </c>
      <c r="F19" s="485"/>
      <c r="G19" s="485"/>
      <c r="H19" s="485"/>
      <c r="I19" s="486"/>
      <c r="J19" s="437" t="s">
        <v>17</v>
      </c>
      <c r="K19" s="437"/>
      <c r="L19" s="437"/>
      <c r="M19" s="491">
        <f>din!G10</f>
        <v>0</v>
      </c>
      <c r="N19" s="491"/>
      <c r="O19" s="491"/>
      <c r="P19" s="491"/>
      <c r="Q19" s="491"/>
      <c r="R19" s="450"/>
      <c r="S19" s="450"/>
      <c r="T19" s="450"/>
      <c r="U19" s="450"/>
      <c r="V19" s="450"/>
      <c r="AB19" s="92"/>
      <c r="AC19" s="92"/>
      <c r="AD19" s="92"/>
      <c r="AE19" s="92"/>
      <c r="AF19" s="92"/>
      <c r="AG19" s="92"/>
      <c r="AH19" s="92"/>
      <c r="AI19" s="92"/>
      <c r="AJ19" s="92"/>
      <c r="AK19" s="92"/>
      <c r="AL19" s="92"/>
      <c r="AM19" s="92"/>
    </row>
    <row r="20" spans="2:39" s="20" customFormat="1" ht="20.100000000000001" customHeight="1">
      <c r="B20" s="446"/>
      <c r="C20" s="447"/>
      <c r="D20" s="448"/>
      <c r="E20" s="487"/>
      <c r="F20" s="488"/>
      <c r="G20" s="488"/>
      <c r="H20" s="488"/>
      <c r="I20" s="489"/>
      <c r="J20" s="437" t="s">
        <v>18</v>
      </c>
      <c r="K20" s="437"/>
      <c r="L20" s="437"/>
      <c r="M20" s="491">
        <f>din!H10</f>
        <v>0</v>
      </c>
      <c r="N20" s="491"/>
      <c r="O20" s="491"/>
      <c r="P20" s="491"/>
      <c r="Q20" s="491"/>
      <c r="R20" s="450"/>
      <c r="S20" s="450"/>
      <c r="T20" s="450"/>
      <c r="U20" s="450"/>
      <c r="V20" s="450"/>
      <c r="W20" s="21"/>
      <c r="AB20" s="92"/>
      <c r="AC20" s="92"/>
      <c r="AD20" s="92"/>
      <c r="AE20" s="92"/>
      <c r="AF20" s="92"/>
      <c r="AG20" s="92"/>
      <c r="AH20" s="92"/>
      <c r="AI20" s="92"/>
      <c r="AJ20" s="92"/>
      <c r="AK20" s="92"/>
      <c r="AL20" s="92"/>
      <c r="AM20" s="92"/>
    </row>
    <row r="21" spans="2:39" s="20" customFormat="1" ht="15" customHeight="1">
      <c r="B21" s="440">
        <f>din!A11</f>
        <v>0</v>
      </c>
      <c r="C21" s="441"/>
      <c r="D21" s="442"/>
      <c r="E21" s="440">
        <f>din!B11</f>
        <v>0</v>
      </c>
      <c r="F21" s="441"/>
      <c r="G21" s="441"/>
      <c r="H21" s="441"/>
      <c r="I21" s="442"/>
      <c r="J21" s="437" t="s">
        <v>14</v>
      </c>
      <c r="K21" s="437"/>
      <c r="L21" s="437"/>
      <c r="M21" s="490">
        <f>din!D11</f>
        <v>0</v>
      </c>
      <c r="N21" s="490"/>
      <c r="O21" s="490"/>
      <c r="P21" s="490"/>
      <c r="Q21" s="490"/>
      <c r="R21" s="450">
        <f>din!I11</f>
        <v>0</v>
      </c>
      <c r="S21" s="450"/>
      <c r="T21" s="450"/>
      <c r="U21" s="450"/>
      <c r="V21" s="450"/>
      <c r="W21" s="21"/>
      <c r="AB21" s="92"/>
      <c r="AC21" s="92"/>
      <c r="AD21" s="92"/>
      <c r="AE21" s="92"/>
      <c r="AF21" s="92"/>
      <c r="AG21" s="92"/>
      <c r="AH21" s="92"/>
      <c r="AI21" s="92"/>
      <c r="AJ21" s="92"/>
      <c r="AK21" s="92"/>
      <c r="AL21" s="92"/>
      <c r="AM21" s="92"/>
    </row>
    <row r="22" spans="2:39" s="20" customFormat="1" ht="20.100000000000001" customHeight="1">
      <c r="B22" s="443"/>
      <c r="C22" s="444"/>
      <c r="D22" s="445"/>
      <c r="E22" s="443"/>
      <c r="F22" s="444"/>
      <c r="G22" s="444"/>
      <c r="H22" s="444"/>
      <c r="I22" s="445"/>
      <c r="J22" s="437" t="s">
        <v>20</v>
      </c>
      <c r="K22" s="437"/>
      <c r="L22" s="437"/>
      <c r="M22" s="490">
        <f>din!E11</f>
        <v>0</v>
      </c>
      <c r="N22" s="490"/>
      <c r="O22" s="490"/>
      <c r="P22" s="490"/>
      <c r="Q22" s="490"/>
      <c r="R22" s="450"/>
      <c r="S22" s="450"/>
      <c r="T22" s="450"/>
      <c r="U22" s="450"/>
      <c r="V22" s="450"/>
      <c r="W22" s="21"/>
      <c r="AB22" s="92"/>
      <c r="AC22" s="92"/>
      <c r="AD22" s="92"/>
      <c r="AE22" s="92"/>
      <c r="AF22" s="92"/>
      <c r="AG22" s="92"/>
      <c r="AH22" s="92"/>
      <c r="AI22" s="92"/>
      <c r="AJ22" s="92"/>
      <c r="AK22" s="92"/>
      <c r="AL22" s="92"/>
      <c r="AM22" s="92"/>
    </row>
    <row r="23" spans="2:39" s="20" customFormat="1" ht="20.100000000000001" customHeight="1">
      <c r="B23" s="443"/>
      <c r="C23" s="444"/>
      <c r="D23" s="445"/>
      <c r="E23" s="443"/>
      <c r="F23" s="444"/>
      <c r="G23" s="444"/>
      <c r="H23" s="444"/>
      <c r="I23" s="445"/>
      <c r="J23" s="437" t="s">
        <v>598</v>
      </c>
      <c r="K23" s="437"/>
      <c r="L23" s="437"/>
      <c r="M23" s="491">
        <f>din!F11</f>
        <v>0</v>
      </c>
      <c r="N23" s="491"/>
      <c r="O23" s="491"/>
      <c r="P23" s="491"/>
      <c r="Q23" s="491"/>
      <c r="R23" s="450"/>
      <c r="S23" s="450"/>
      <c r="T23" s="450"/>
      <c r="U23" s="450"/>
      <c r="V23" s="450"/>
      <c r="W23" s="21"/>
      <c r="AB23" s="92"/>
      <c r="AC23" s="92"/>
      <c r="AD23" s="93"/>
      <c r="AE23" s="92"/>
      <c r="AF23" s="92"/>
      <c r="AG23" s="92"/>
      <c r="AH23" s="92"/>
      <c r="AI23" s="92"/>
      <c r="AJ23" s="92"/>
      <c r="AK23" s="92"/>
      <c r="AL23" s="92"/>
      <c r="AM23" s="92"/>
    </row>
    <row r="24" spans="2:39" s="20" customFormat="1" ht="20.100000000000001" customHeight="1">
      <c r="B24" s="443"/>
      <c r="C24" s="444"/>
      <c r="D24" s="445"/>
      <c r="E24" s="484">
        <f>din!C11</f>
        <v>0</v>
      </c>
      <c r="F24" s="485"/>
      <c r="G24" s="485"/>
      <c r="H24" s="485"/>
      <c r="I24" s="486"/>
      <c r="J24" s="437" t="s">
        <v>17</v>
      </c>
      <c r="K24" s="437"/>
      <c r="L24" s="437"/>
      <c r="M24" s="491">
        <f>din!G11</f>
        <v>0</v>
      </c>
      <c r="N24" s="491"/>
      <c r="O24" s="491"/>
      <c r="P24" s="491"/>
      <c r="Q24" s="491"/>
      <c r="R24" s="450"/>
      <c r="S24" s="450"/>
      <c r="T24" s="450"/>
      <c r="U24" s="450"/>
      <c r="V24" s="450"/>
      <c r="W24" s="21"/>
      <c r="AB24" s="92"/>
      <c r="AC24" s="92"/>
      <c r="AD24" s="92"/>
      <c r="AE24" s="92"/>
      <c r="AF24" s="92"/>
      <c r="AG24" s="92"/>
      <c r="AH24" s="92"/>
      <c r="AI24" s="92"/>
      <c r="AJ24" s="92"/>
      <c r="AK24" s="92"/>
      <c r="AL24" s="92"/>
      <c r="AM24" s="92"/>
    </row>
    <row r="25" spans="2:39" s="20" customFormat="1" ht="20.100000000000001" customHeight="1">
      <c r="B25" s="446"/>
      <c r="C25" s="447"/>
      <c r="D25" s="448"/>
      <c r="E25" s="487"/>
      <c r="F25" s="488"/>
      <c r="G25" s="488"/>
      <c r="H25" s="488"/>
      <c r="I25" s="489"/>
      <c r="J25" s="437" t="s">
        <v>18</v>
      </c>
      <c r="K25" s="437"/>
      <c r="L25" s="437"/>
      <c r="M25" s="491">
        <f>din!H11</f>
        <v>0</v>
      </c>
      <c r="N25" s="491"/>
      <c r="O25" s="491"/>
      <c r="P25" s="491"/>
      <c r="Q25" s="491"/>
      <c r="R25" s="450"/>
      <c r="S25" s="450"/>
      <c r="T25" s="450"/>
      <c r="U25" s="450"/>
      <c r="V25" s="450"/>
      <c r="W25" s="21"/>
      <c r="AB25" s="92"/>
      <c r="AC25" s="92"/>
      <c r="AD25" s="92"/>
      <c r="AE25" s="92"/>
      <c r="AF25" s="92"/>
      <c r="AG25" s="92"/>
      <c r="AH25" s="92"/>
      <c r="AI25" s="92"/>
      <c r="AJ25" s="92"/>
      <c r="AK25" s="92"/>
      <c r="AL25" s="92"/>
      <c r="AM25" s="92"/>
    </row>
    <row r="26" spans="2:39" s="20" customFormat="1" ht="15" customHeight="1">
      <c r="B26" s="440">
        <f>din!A12</f>
        <v>0</v>
      </c>
      <c r="C26" s="441"/>
      <c r="D26" s="442"/>
      <c r="E26" s="440">
        <f>din!B12</f>
        <v>0</v>
      </c>
      <c r="F26" s="441"/>
      <c r="G26" s="441"/>
      <c r="H26" s="441"/>
      <c r="I26" s="442"/>
      <c r="J26" s="437" t="s">
        <v>14</v>
      </c>
      <c r="K26" s="437"/>
      <c r="L26" s="437"/>
      <c r="M26" s="490">
        <f>din!D12</f>
        <v>0</v>
      </c>
      <c r="N26" s="490"/>
      <c r="O26" s="490"/>
      <c r="P26" s="490"/>
      <c r="Q26" s="490"/>
      <c r="R26" s="450">
        <f>din!I12</f>
        <v>0</v>
      </c>
      <c r="S26" s="450"/>
      <c r="T26" s="450"/>
      <c r="U26" s="450"/>
      <c r="V26" s="450"/>
      <c r="W26" s="21"/>
    </row>
    <row r="27" spans="2:39" s="20" customFormat="1" ht="20.100000000000001" customHeight="1">
      <c r="B27" s="443"/>
      <c r="C27" s="444"/>
      <c r="D27" s="445"/>
      <c r="E27" s="443"/>
      <c r="F27" s="444"/>
      <c r="G27" s="444"/>
      <c r="H27" s="444"/>
      <c r="I27" s="445"/>
      <c r="J27" s="437" t="s">
        <v>20</v>
      </c>
      <c r="K27" s="437"/>
      <c r="L27" s="437"/>
      <c r="M27" s="490">
        <f>din!E12</f>
        <v>0</v>
      </c>
      <c r="N27" s="490"/>
      <c r="O27" s="490"/>
      <c r="P27" s="490"/>
      <c r="Q27" s="490"/>
      <c r="R27" s="450"/>
      <c r="S27" s="450"/>
      <c r="T27" s="450"/>
      <c r="U27" s="450"/>
      <c r="V27" s="450"/>
      <c r="W27" s="21"/>
    </row>
    <row r="28" spans="2:39" s="20" customFormat="1" ht="20.100000000000001" customHeight="1">
      <c r="B28" s="443"/>
      <c r="C28" s="444"/>
      <c r="D28" s="445"/>
      <c r="E28" s="443"/>
      <c r="F28" s="444"/>
      <c r="G28" s="444"/>
      <c r="H28" s="444"/>
      <c r="I28" s="445"/>
      <c r="J28" s="437" t="s">
        <v>598</v>
      </c>
      <c r="K28" s="437"/>
      <c r="L28" s="437"/>
      <c r="M28" s="491">
        <f>din!F12</f>
        <v>0</v>
      </c>
      <c r="N28" s="491"/>
      <c r="O28" s="491"/>
      <c r="P28" s="491"/>
      <c r="Q28" s="491"/>
      <c r="R28" s="450"/>
      <c r="S28" s="450"/>
      <c r="T28" s="450"/>
      <c r="U28" s="450"/>
      <c r="V28" s="450"/>
      <c r="W28" s="21"/>
    </row>
    <row r="29" spans="2:39" s="20" customFormat="1" ht="20.100000000000001" customHeight="1">
      <c r="B29" s="443"/>
      <c r="C29" s="444"/>
      <c r="D29" s="445"/>
      <c r="E29" s="484">
        <f>din!C12</f>
        <v>0</v>
      </c>
      <c r="F29" s="485"/>
      <c r="G29" s="485"/>
      <c r="H29" s="485"/>
      <c r="I29" s="486"/>
      <c r="J29" s="437" t="s">
        <v>17</v>
      </c>
      <c r="K29" s="437"/>
      <c r="L29" s="437"/>
      <c r="M29" s="491">
        <f>din!G12</f>
        <v>0</v>
      </c>
      <c r="N29" s="491"/>
      <c r="O29" s="491"/>
      <c r="P29" s="491"/>
      <c r="Q29" s="491"/>
      <c r="R29" s="450"/>
      <c r="S29" s="450"/>
      <c r="T29" s="450"/>
      <c r="U29" s="450"/>
      <c r="V29" s="450"/>
      <c r="W29" s="21"/>
    </row>
    <row r="30" spans="2:39" s="20" customFormat="1" ht="20.100000000000001" customHeight="1">
      <c r="B30" s="446"/>
      <c r="C30" s="447"/>
      <c r="D30" s="448"/>
      <c r="E30" s="487"/>
      <c r="F30" s="488"/>
      <c r="G30" s="488"/>
      <c r="H30" s="488"/>
      <c r="I30" s="489"/>
      <c r="J30" s="437" t="s">
        <v>18</v>
      </c>
      <c r="K30" s="437"/>
      <c r="L30" s="437"/>
      <c r="M30" s="491">
        <f>din!H12</f>
        <v>0</v>
      </c>
      <c r="N30" s="491"/>
      <c r="O30" s="491"/>
      <c r="P30" s="491"/>
      <c r="Q30" s="491"/>
      <c r="R30" s="450"/>
      <c r="S30" s="450"/>
      <c r="T30" s="450"/>
      <c r="U30" s="450"/>
      <c r="V30" s="450"/>
      <c r="W30" s="21"/>
    </row>
    <row r="31" spans="2:39" s="20" customFormat="1" ht="15" customHeight="1">
      <c r="B31" s="440">
        <f>din!A13</f>
        <v>0</v>
      </c>
      <c r="C31" s="441"/>
      <c r="D31" s="442"/>
      <c r="E31" s="440">
        <f>din!B13</f>
        <v>0</v>
      </c>
      <c r="F31" s="441"/>
      <c r="G31" s="441"/>
      <c r="H31" s="441"/>
      <c r="I31" s="442"/>
      <c r="J31" s="437" t="s">
        <v>14</v>
      </c>
      <c r="K31" s="437"/>
      <c r="L31" s="437"/>
      <c r="M31" s="490">
        <f>din!D13</f>
        <v>0</v>
      </c>
      <c r="N31" s="490"/>
      <c r="O31" s="490"/>
      <c r="P31" s="490"/>
      <c r="Q31" s="490"/>
      <c r="R31" s="450">
        <f>din!I13</f>
        <v>0</v>
      </c>
      <c r="S31" s="450"/>
      <c r="T31" s="450"/>
      <c r="U31" s="450"/>
      <c r="V31" s="450"/>
      <c r="W31" s="21"/>
    </row>
    <row r="32" spans="2:39" s="20" customFormat="1" ht="20.100000000000001" customHeight="1">
      <c r="B32" s="443"/>
      <c r="C32" s="444"/>
      <c r="D32" s="445"/>
      <c r="E32" s="443"/>
      <c r="F32" s="444"/>
      <c r="G32" s="444"/>
      <c r="H32" s="444"/>
      <c r="I32" s="445"/>
      <c r="J32" s="437" t="s">
        <v>20</v>
      </c>
      <c r="K32" s="437"/>
      <c r="L32" s="437"/>
      <c r="M32" s="490">
        <f>din!E13</f>
        <v>0</v>
      </c>
      <c r="N32" s="490"/>
      <c r="O32" s="490"/>
      <c r="P32" s="490"/>
      <c r="Q32" s="490"/>
      <c r="R32" s="450"/>
      <c r="S32" s="450"/>
      <c r="T32" s="450"/>
      <c r="U32" s="450"/>
      <c r="V32" s="450"/>
      <c r="W32" s="21"/>
    </row>
    <row r="33" spans="2:29" s="20" customFormat="1" ht="20.100000000000001" customHeight="1">
      <c r="B33" s="443"/>
      <c r="C33" s="444"/>
      <c r="D33" s="445"/>
      <c r="E33" s="443"/>
      <c r="F33" s="444"/>
      <c r="G33" s="444"/>
      <c r="H33" s="444"/>
      <c r="I33" s="445"/>
      <c r="J33" s="437" t="s">
        <v>598</v>
      </c>
      <c r="K33" s="437"/>
      <c r="L33" s="437"/>
      <c r="M33" s="491">
        <f>din!F13</f>
        <v>0</v>
      </c>
      <c r="N33" s="491"/>
      <c r="O33" s="491"/>
      <c r="P33" s="491"/>
      <c r="Q33" s="491"/>
      <c r="R33" s="450"/>
      <c r="S33" s="450"/>
      <c r="T33" s="450"/>
      <c r="U33" s="450"/>
      <c r="V33" s="450"/>
      <c r="W33" s="21"/>
    </row>
    <row r="34" spans="2:29" s="20" customFormat="1" ht="20.100000000000001" customHeight="1">
      <c r="B34" s="443"/>
      <c r="C34" s="444"/>
      <c r="D34" s="445"/>
      <c r="E34" s="484">
        <f>din!C13</f>
        <v>0</v>
      </c>
      <c r="F34" s="485"/>
      <c r="G34" s="485"/>
      <c r="H34" s="485"/>
      <c r="I34" s="486"/>
      <c r="J34" s="437" t="s">
        <v>17</v>
      </c>
      <c r="K34" s="437"/>
      <c r="L34" s="437"/>
      <c r="M34" s="491">
        <f>din!G13</f>
        <v>0</v>
      </c>
      <c r="N34" s="491"/>
      <c r="O34" s="491"/>
      <c r="P34" s="491"/>
      <c r="Q34" s="491"/>
      <c r="R34" s="450"/>
      <c r="S34" s="450"/>
      <c r="T34" s="450"/>
      <c r="U34" s="450"/>
      <c r="V34" s="450"/>
      <c r="W34" s="21"/>
    </row>
    <row r="35" spans="2:29" s="20" customFormat="1" ht="20.100000000000001" customHeight="1">
      <c r="B35" s="446"/>
      <c r="C35" s="447"/>
      <c r="D35" s="448"/>
      <c r="E35" s="487"/>
      <c r="F35" s="488"/>
      <c r="G35" s="488"/>
      <c r="H35" s="488"/>
      <c r="I35" s="489"/>
      <c r="J35" s="437" t="s">
        <v>18</v>
      </c>
      <c r="K35" s="437"/>
      <c r="L35" s="437"/>
      <c r="M35" s="491">
        <f>din!H13</f>
        <v>0</v>
      </c>
      <c r="N35" s="491"/>
      <c r="O35" s="491"/>
      <c r="P35" s="491"/>
      <c r="Q35" s="491"/>
      <c r="R35" s="450"/>
      <c r="S35" s="450"/>
      <c r="T35" s="450"/>
      <c r="U35" s="450"/>
      <c r="V35" s="450"/>
      <c r="W35" s="21"/>
    </row>
    <row r="36" spans="2:29">
      <c r="B36" s="74"/>
      <c r="C36" s="74"/>
      <c r="D36" s="74"/>
      <c r="E36" s="74"/>
      <c r="F36" s="74"/>
      <c r="G36" s="74"/>
      <c r="H36" s="74"/>
      <c r="I36" s="74"/>
      <c r="J36" s="74"/>
      <c r="K36" s="74"/>
      <c r="L36" s="74"/>
      <c r="M36" s="74"/>
      <c r="N36" s="74"/>
      <c r="O36" s="74"/>
      <c r="P36" s="74"/>
      <c r="Q36" s="74"/>
      <c r="R36" s="74"/>
      <c r="S36" s="74"/>
      <c r="T36" s="74"/>
      <c r="U36" s="74"/>
      <c r="V36" s="74"/>
    </row>
    <row r="37" spans="2:29">
      <c r="B37" s="439"/>
      <c r="C37" s="439"/>
      <c r="D37" s="439"/>
      <c r="E37" s="439"/>
      <c r="F37" s="439"/>
      <c r="G37" s="439"/>
      <c r="H37" s="439"/>
      <c r="I37" s="439"/>
      <c r="J37" s="439"/>
      <c r="K37" s="439"/>
      <c r="L37" s="439"/>
      <c r="M37" s="439"/>
      <c r="N37" s="439"/>
      <c r="O37" s="439"/>
      <c r="P37" s="439"/>
      <c r="Q37" s="439"/>
      <c r="R37" s="439"/>
      <c r="S37" s="439"/>
      <c r="T37" s="439"/>
      <c r="U37" s="439"/>
      <c r="V37" s="439"/>
    </row>
    <row r="38" spans="2:29" ht="15" customHeight="1">
      <c r="B38" s="426" t="s">
        <v>628</v>
      </c>
      <c r="C38" s="426"/>
      <c r="D38" s="426"/>
      <c r="E38" s="426"/>
      <c r="F38" s="426"/>
      <c r="G38" s="426"/>
      <c r="H38" s="426"/>
      <c r="I38" s="426"/>
      <c r="J38" s="426"/>
      <c r="K38" s="426"/>
      <c r="L38" s="426"/>
      <c r="M38" s="426"/>
      <c r="N38" s="426"/>
      <c r="O38" s="426"/>
      <c r="P38" s="426"/>
      <c r="Q38" s="426"/>
      <c r="R38" s="426"/>
      <c r="S38" s="79">
        <f>'Certificados Gerais'!W36</f>
        <v>0</v>
      </c>
      <c r="T38" s="77" t="s">
        <v>629</v>
      </c>
    </row>
    <row r="39" spans="2:29" ht="14.1" customHeight="1">
      <c r="B39" s="433"/>
      <c r="C39" s="433"/>
      <c r="D39" s="433"/>
      <c r="E39" s="433"/>
      <c r="F39" s="433"/>
      <c r="G39" s="433"/>
      <c r="H39" s="433"/>
      <c r="I39" s="433"/>
      <c r="J39" s="433"/>
      <c r="K39" s="433"/>
      <c r="L39" s="433"/>
      <c r="M39" s="433"/>
      <c r="N39" s="433"/>
      <c r="O39" s="433"/>
      <c r="P39" s="433"/>
      <c r="Q39" s="433"/>
      <c r="R39" s="433"/>
      <c r="S39" s="433"/>
      <c r="T39" s="433"/>
      <c r="U39" s="433"/>
      <c r="V39" s="433"/>
    </row>
    <row r="40" spans="2:29" ht="14.1" customHeight="1">
      <c r="B40" s="433"/>
      <c r="C40" s="433"/>
      <c r="D40" s="433"/>
      <c r="E40" s="433"/>
      <c r="F40" s="433"/>
      <c r="G40" s="433"/>
      <c r="H40" s="433"/>
      <c r="I40" s="433"/>
      <c r="J40" s="433"/>
      <c r="K40" s="433"/>
      <c r="L40" s="433"/>
      <c r="M40" s="433"/>
      <c r="N40" s="433"/>
      <c r="O40" s="433"/>
      <c r="P40" s="433"/>
      <c r="Q40" s="433"/>
      <c r="R40" s="433"/>
      <c r="S40" s="433"/>
      <c r="T40" s="433"/>
      <c r="U40" s="433"/>
      <c r="V40" s="433"/>
      <c r="W40" s="73"/>
      <c r="X40" s="73"/>
      <c r="Y40" s="73"/>
      <c r="Z40" s="73"/>
      <c r="AA40" s="73"/>
    </row>
    <row r="41" spans="2:29" s="19" customFormat="1" ht="15" customHeight="1">
      <c r="B41" s="434" t="str">
        <f>'Certificados Gerais'!B38</f>
        <v>FOR.n°</v>
      </c>
      <c r="C41" s="434"/>
      <c r="D41" s="434"/>
      <c r="E41" s="81"/>
      <c r="F41" s="81"/>
      <c r="G41" s="24"/>
      <c r="H41" s="24"/>
      <c r="I41" s="24"/>
      <c r="J41" s="24"/>
      <c r="K41" s="24"/>
      <c r="L41" s="24"/>
      <c r="M41" s="24"/>
      <c r="N41" s="24"/>
      <c r="O41" s="24"/>
      <c r="P41" s="24"/>
      <c r="Q41" s="24"/>
      <c r="R41" s="434" t="str">
        <f>'Certificados Gerais'!U38</f>
        <v>Rev.nº</v>
      </c>
      <c r="S41" s="434"/>
      <c r="T41" s="435" t="str">
        <f>'Certificados Gerais'!W38</f>
        <v>Data</v>
      </c>
      <c r="U41" s="436"/>
      <c r="V41" s="436"/>
      <c r="W41" s="24"/>
      <c r="X41" s="24"/>
      <c r="Y41" s="24"/>
      <c r="Z41" s="24"/>
      <c r="AA41" s="24"/>
      <c r="AB41" s="25"/>
      <c r="AC41" s="25"/>
    </row>
    <row r="44" spans="2:29">
      <c r="C44" s="77"/>
      <c r="D44" s="77"/>
      <c r="E44" s="77"/>
      <c r="F44" s="77"/>
      <c r="G44" s="77"/>
      <c r="H44" s="77"/>
      <c r="I44" s="77"/>
      <c r="J44" s="77"/>
      <c r="K44" s="77"/>
      <c r="L44" s="77"/>
      <c r="M44" s="77"/>
      <c r="N44" s="77"/>
      <c r="O44" s="77"/>
      <c r="P44" s="77"/>
      <c r="Q44" s="77"/>
      <c r="R44" s="77"/>
      <c r="S44" s="77"/>
      <c r="T44" s="77"/>
      <c r="U44" s="77"/>
      <c r="V44" s="77"/>
    </row>
  </sheetData>
  <sheetProtection formatCells="0" formatColumns="0" formatRows="0" selectLockedCells="1"/>
  <mergeCells count="92">
    <mergeCell ref="M35:Q35"/>
    <mergeCell ref="M23:Q23"/>
    <mergeCell ref="M24:Q24"/>
    <mergeCell ref="M25:Q25"/>
    <mergeCell ref="M26:Q26"/>
    <mergeCell ref="M31:Q31"/>
    <mergeCell ref="R26:V30"/>
    <mergeCell ref="M27:Q27"/>
    <mergeCell ref="M28:Q28"/>
    <mergeCell ref="M29:Q29"/>
    <mergeCell ref="M30:Q30"/>
    <mergeCell ref="M16:Q16"/>
    <mergeCell ref="R16:V20"/>
    <mergeCell ref="M17:Q17"/>
    <mergeCell ref="M18:Q18"/>
    <mergeCell ref="M19:Q19"/>
    <mergeCell ref="M20:Q20"/>
    <mergeCell ref="B37:V37"/>
    <mergeCell ref="T41:V41"/>
    <mergeCell ref="B39:V40"/>
    <mergeCell ref="B41:D41"/>
    <mergeCell ref="R41:S41"/>
    <mergeCell ref="B38:R38"/>
    <mergeCell ref="AB9:AC9"/>
    <mergeCell ref="J14:L14"/>
    <mergeCell ref="E9:I10"/>
    <mergeCell ref="J13:L13"/>
    <mergeCell ref="J11:L11"/>
    <mergeCell ref="J12:L12"/>
    <mergeCell ref="E11:I13"/>
    <mergeCell ref="E14:I15"/>
    <mergeCell ref="R9:V10"/>
    <mergeCell ref="M14:Q14"/>
    <mergeCell ref="M15:Q15"/>
    <mergeCell ref="B11:D15"/>
    <mergeCell ref="O6:Q6"/>
    <mergeCell ref="O7:Q7"/>
    <mergeCell ref="B6:D6"/>
    <mergeCell ref="E6:M6"/>
    <mergeCell ref="B9:D10"/>
    <mergeCell ref="J15:L15"/>
    <mergeCell ref="E8:V8"/>
    <mergeCell ref="R11:V15"/>
    <mergeCell ref="J9:Q10"/>
    <mergeCell ref="M11:Q11"/>
    <mergeCell ref="M12:Q12"/>
    <mergeCell ref="M13:Q13"/>
    <mergeCell ref="R1:W1"/>
    <mergeCell ref="B2:S2"/>
    <mergeCell ref="B3:S3"/>
    <mergeCell ref="B8:D8"/>
    <mergeCell ref="R6:V6"/>
    <mergeCell ref="R7:V7"/>
    <mergeCell ref="J33:L33"/>
    <mergeCell ref="J34:L34"/>
    <mergeCell ref="J35:L35"/>
    <mergeCell ref="B16:D20"/>
    <mergeCell ref="J16:L16"/>
    <mergeCell ref="J17:L17"/>
    <mergeCell ref="J18:L18"/>
    <mergeCell ref="J19:L19"/>
    <mergeCell ref="J20:L20"/>
    <mergeCell ref="E16:I18"/>
    <mergeCell ref="E19:I20"/>
    <mergeCell ref="J26:L26"/>
    <mergeCell ref="J27:L27"/>
    <mergeCell ref="J28:L28"/>
    <mergeCell ref="J29:L29"/>
    <mergeCell ref="J30:L30"/>
    <mergeCell ref="R31:V35"/>
    <mergeCell ref="M32:Q32"/>
    <mergeCell ref="M33:Q33"/>
    <mergeCell ref="M34:Q34"/>
    <mergeCell ref="B21:D25"/>
    <mergeCell ref="J21:L21"/>
    <mergeCell ref="J22:L22"/>
    <mergeCell ref="J23:L23"/>
    <mergeCell ref="J24:L24"/>
    <mergeCell ref="J25:L25"/>
    <mergeCell ref="M21:Q21"/>
    <mergeCell ref="R21:V25"/>
    <mergeCell ref="M22:Q22"/>
    <mergeCell ref="B26:D30"/>
    <mergeCell ref="J31:L31"/>
    <mergeCell ref="J32:L32"/>
    <mergeCell ref="B31:D35"/>
    <mergeCell ref="E21:I23"/>
    <mergeCell ref="E24:I25"/>
    <mergeCell ref="E26:I28"/>
    <mergeCell ref="E29:I30"/>
    <mergeCell ref="E31:I33"/>
    <mergeCell ref="E34:I35"/>
  </mergeCells>
  <conditionalFormatting sqref="R1:W1">
    <cfRule type="cellIs" dxfId="806" priority="44" operator="equal">
      <formula>"Inserir IN"</formula>
    </cfRule>
  </conditionalFormatting>
  <conditionalFormatting sqref="B2">
    <cfRule type="containsBlanks" dxfId="805" priority="42">
      <formula>LEN(TRIM(B2))=0</formula>
    </cfRule>
  </conditionalFormatting>
  <conditionalFormatting sqref="B3">
    <cfRule type="containsBlanks" dxfId="804" priority="43">
      <formula>LEN(TRIM(B3))=0</formula>
    </cfRule>
  </conditionalFormatting>
  <conditionalFormatting sqref="B2:S2">
    <cfRule type="cellIs" dxfId="803" priority="41" operator="equal">
      <formula>"Selecionar opção"</formula>
    </cfRule>
  </conditionalFormatting>
  <conditionalFormatting sqref="B3:S3">
    <cfRule type="cellIs" dxfId="802" priority="40" operator="equal">
      <formula>"Selecionar opção de escopo"</formula>
    </cfRule>
  </conditionalFormatting>
  <conditionalFormatting sqref="R6">
    <cfRule type="cellIs" dxfId="801" priority="38" operator="equal">
      <formula>"Inserir data"</formula>
    </cfRule>
  </conditionalFormatting>
  <conditionalFormatting sqref="R7">
    <cfRule type="cellIs" dxfId="800" priority="37" operator="equal">
      <formula>""</formula>
    </cfRule>
  </conditionalFormatting>
  <conditionalFormatting sqref="E8:V8 B15:D35 B11:E11 B12:D13 B14:E14 R11 M11:O15">
    <cfRule type="cellIs" dxfId="799" priority="36" operator="equal">
      <formula>""</formula>
    </cfRule>
  </conditionalFormatting>
  <conditionalFormatting sqref="S38">
    <cfRule type="cellIs" dxfId="798" priority="28" operator="equal">
      <formula>0</formula>
    </cfRule>
    <cfRule type="cellIs" dxfId="797" priority="29" operator="equal">
      <formula>""</formula>
    </cfRule>
  </conditionalFormatting>
  <conditionalFormatting sqref="B41">
    <cfRule type="cellIs" dxfId="796" priority="27" operator="equal">
      <formula>"rev"</formula>
    </cfRule>
  </conditionalFormatting>
  <conditionalFormatting sqref="E41:F41">
    <cfRule type="cellIs" dxfId="795" priority="26" operator="equal">
      <formula>"data"</formula>
    </cfRule>
  </conditionalFormatting>
  <conditionalFormatting sqref="B41:D41">
    <cfRule type="cellIs" dxfId="794" priority="25" operator="equal">
      <formula>"FOR.n°"</formula>
    </cfRule>
  </conditionalFormatting>
  <conditionalFormatting sqref="R41:S41">
    <cfRule type="cellIs" dxfId="793" priority="24" operator="equal">
      <formula>"Rev.nº"</formula>
    </cfRule>
  </conditionalFormatting>
  <conditionalFormatting sqref="T41:V41">
    <cfRule type="cellIs" dxfId="792" priority="23" operator="equal">
      <formula>"data"</formula>
    </cfRule>
  </conditionalFormatting>
  <conditionalFormatting sqref="E16">
    <cfRule type="cellIs" dxfId="791" priority="21" operator="equal">
      <formula>""</formula>
    </cfRule>
  </conditionalFormatting>
  <conditionalFormatting sqref="E31">
    <cfRule type="cellIs" dxfId="790" priority="14" operator="equal">
      <formula>""</formula>
    </cfRule>
  </conditionalFormatting>
  <conditionalFormatting sqref="E21">
    <cfRule type="cellIs" dxfId="789" priority="16" operator="equal">
      <formula>""</formula>
    </cfRule>
  </conditionalFormatting>
  <conditionalFormatting sqref="E26">
    <cfRule type="cellIs" dxfId="788" priority="15" operator="equal">
      <formula>""</formula>
    </cfRule>
  </conditionalFormatting>
  <conditionalFormatting sqref="R16 M16:O20">
    <cfRule type="cellIs" dxfId="787" priority="13" operator="equal">
      <formula>""</formula>
    </cfRule>
  </conditionalFormatting>
  <conditionalFormatting sqref="R21 R26 R31 M21:O35">
    <cfRule type="cellIs" dxfId="786" priority="12" operator="equal">
      <formula>""</formula>
    </cfRule>
  </conditionalFormatting>
  <conditionalFormatting sqref="E19">
    <cfRule type="cellIs" dxfId="785" priority="6" operator="equal">
      <formula>""</formula>
    </cfRule>
  </conditionalFormatting>
  <conditionalFormatting sqref="E24">
    <cfRule type="cellIs" dxfId="784" priority="5" operator="equal">
      <formula>""</formula>
    </cfRule>
  </conditionalFormatting>
  <conditionalFormatting sqref="E29">
    <cfRule type="cellIs" dxfId="783" priority="4" operator="equal">
      <formula>""</formula>
    </cfRule>
  </conditionalFormatting>
  <conditionalFormatting sqref="E34">
    <cfRule type="cellIs" dxfId="782" priority="3" operator="equal">
      <formula>""</formula>
    </cfRule>
  </conditionalFormatting>
  <conditionalFormatting sqref="E6:M6">
    <cfRule type="cellIs" dxfId="781" priority="1" operator="equal">
      <formula>"Inserir IN"</formula>
    </cfRule>
    <cfRule type="cellIs" dxfId="780" priority="2" operator="equal">
      <formula>"Inserir IN de decisão"</formula>
    </cfRule>
  </conditionalFormatting>
  <pageMargins left="0" right="0" top="0.74803149606299213" bottom="0" header="0" footer="0"/>
  <pageSetup paperSize="9" scale="98" orientation="portrait" errors="blank" horizontalDpi="4294967293" r:id="rId1"/>
  <headerFooter>
    <oddHeader>&amp;L&amp;G</oddHeader>
    <oddFooter>&amp;C&amp;"Times New Roman,Normal"&amp;7                          Página &amp;P de &amp;N</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AM44"/>
  <sheetViews>
    <sheetView showGridLines="0" topLeftCell="A21" zoomScaleNormal="100" zoomScaleSheetLayoutView="115" zoomScalePageLayoutView="80" workbookViewId="0">
      <selection activeCell="A4" sqref="A1:XFD1048576"/>
    </sheetView>
  </sheetViews>
  <sheetFormatPr defaultColWidth="0.7109375" defaultRowHeight="15"/>
  <cols>
    <col min="1" max="1" width="15.28515625" style="16" customWidth="1"/>
    <col min="2" max="4" width="4.28515625" style="16" customWidth="1"/>
    <col min="5" max="9" width="4" style="16" customWidth="1"/>
    <col min="10" max="15" width="4.28515625" style="16" customWidth="1"/>
    <col min="16" max="22" width="3.7109375" style="16" customWidth="1"/>
    <col min="23" max="23" width="3.85546875" style="16" customWidth="1"/>
    <col min="24" max="24" width="3.7109375" style="16" customWidth="1"/>
    <col min="25" max="34" width="3.85546875" style="16" customWidth="1"/>
    <col min="35" max="102" width="5.7109375" style="16" customWidth="1"/>
    <col min="103" max="16382" width="0.7109375" style="16"/>
    <col min="16383" max="16383" width="9.5703125" style="16" customWidth="1"/>
    <col min="16384" max="16384" width="0.7109375" style="16" customWidth="1"/>
  </cols>
  <sheetData>
    <row r="1" spans="2:29" ht="39.950000000000003" customHeight="1">
      <c r="R1" s="403"/>
      <c r="S1" s="403"/>
      <c r="T1" s="403"/>
      <c r="U1" s="403"/>
      <c r="V1" s="403"/>
      <c r="W1" s="403"/>
    </row>
    <row r="2" spans="2:29" ht="48" customHeight="1">
      <c r="B2" s="480" t="str">
        <f>'Certificados Gerais'!B2</f>
        <v>Selecionar opção</v>
      </c>
      <c r="C2" s="481"/>
      <c r="D2" s="481"/>
      <c r="E2" s="481"/>
      <c r="F2" s="481"/>
      <c r="G2" s="481"/>
      <c r="H2" s="481"/>
      <c r="I2" s="481"/>
      <c r="J2" s="481"/>
      <c r="K2" s="481"/>
      <c r="L2" s="481"/>
      <c r="M2" s="481"/>
      <c r="N2" s="481"/>
      <c r="O2" s="481"/>
      <c r="P2" s="481"/>
      <c r="Q2" s="481"/>
      <c r="R2" s="481"/>
      <c r="S2" s="481"/>
      <c r="T2" s="21"/>
      <c r="U2" s="21"/>
      <c r="V2" s="14"/>
      <c r="W2" s="14"/>
      <c r="X2" s="7"/>
      <c r="Y2" s="17"/>
      <c r="Z2" s="17"/>
    </row>
    <row r="3" spans="2:29" ht="68.099999999999994" customHeight="1">
      <c r="B3" s="480" t="str">
        <f>'Certificados Gerais'!B3</f>
        <v>Panelas Metálicas</v>
      </c>
      <c r="C3" s="481"/>
      <c r="D3" s="481"/>
      <c r="E3" s="481"/>
      <c r="F3" s="481"/>
      <c r="G3" s="481"/>
      <c r="H3" s="481"/>
      <c r="I3" s="481"/>
      <c r="J3" s="481"/>
      <c r="K3" s="481"/>
      <c r="L3" s="481"/>
      <c r="M3" s="481"/>
      <c r="N3" s="481"/>
      <c r="O3" s="481"/>
      <c r="P3" s="481"/>
      <c r="Q3" s="481"/>
      <c r="R3" s="481"/>
      <c r="S3" s="481"/>
    </row>
    <row r="4" spans="2:29" ht="12" customHeight="1"/>
    <row r="5" spans="2:29" ht="12" customHeight="1">
      <c r="E5" s="9"/>
      <c r="F5" s="9"/>
      <c r="G5" s="9"/>
      <c r="H5" s="9"/>
      <c r="I5" s="9"/>
      <c r="J5" s="9"/>
      <c r="K5" s="9"/>
      <c r="L5" s="9"/>
      <c r="M5" s="9"/>
      <c r="N5" s="9"/>
      <c r="O5" s="9"/>
      <c r="P5" s="9"/>
    </row>
    <row r="6" spans="2:29" s="17" customFormat="1" ht="15" customHeight="1">
      <c r="B6" s="463" t="s">
        <v>23</v>
      </c>
      <c r="C6" s="463"/>
      <c r="D6" s="463"/>
      <c r="E6" s="482" t="str">
        <f>'Certificados Gerais'!L5</f>
        <v>Inserir IN de decisão</v>
      </c>
      <c r="F6" s="483"/>
      <c r="G6" s="483"/>
      <c r="H6" s="483"/>
      <c r="I6" s="483"/>
      <c r="J6" s="483"/>
      <c r="K6" s="483"/>
      <c r="L6" s="483"/>
      <c r="M6" s="483"/>
      <c r="N6" s="80"/>
      <c r="O6" s="463" t="s">
        <v>8</v>
      </c>
      <c r="P6" s="463"/>
      <c r="Q6" s="463"/>
      <c r="R6" s="464" t="str">
        <f>'Certificados Gerais'!H7</f>
        <v>Inserir data</v>
      </c>
      <c r="S6" s="464"/>
      <c r="T6" s="464"/>
      <c r="U6" s="464"/>
      <c r="V6" s="464"/>
      <c r="X6" s="75"/>
    </row>
    <row r="7" spans="2:29" s="17" customFormat="1" ht="15" customHeight="1">
      <c r="B7" s="22"/>
      <c r="C7" s="22"/>
      <c r="D7" s="18"/>
      <c r="E7" s="18"/>
      <c r="F7" s="18"/>
      <c r="G7" s="18"/>
      <c r="H7" s="18"/>
      <c r="I7" s="18"/>
      <c r="J7" s="23"/>
      <c r="K7" s="23"/>
      <c r="L7" s="23"/>
      <c r="M7" s="18"/>
      <c r="N7" s="18"/>
      <c r="O7" s="463" t="s">
        <v>21</v>
      </c>
      <c r="P7" s="463"/>
      <c r="Q7" s="463"/>
      <c r="R7" s="464" t="str">
        <f>'Certificados Gerais'!H8</f>
        <v/>
      </c>
      <c r="S7" s="464"/>
      <c r="T7" s="464"/>
      <c r="U7" s="464"/>
      <c r="V7" s="464"/>
    </row>
    <row r="8" spans="2:29" s="17" customFormat="1" ht="19.5" customHeight="1">
      <c r="B8" s="465" t="s">
        <v>603</v>
      </c>
      <c r="C8" s="465"/>
      <c r="D8" s="465"/>
      <c r="E8" s="466" t="str">
        <f>din!B1</f>
        <v>(Tudo)</v>
      </c>
      <c r="F8" s="466"/>
      <c r="G8" s="466"/>
      <c r="H8" s="466"/>
      <c r="I8" s="466"/>
      <c r="J8" s="466"/>
      <c r="K8" s="466"/>
      <c r="L8" s="466"/>
      <c r="M8" s="466"/>
      <c r="N8" s="466"/>
      <c r="O8" s="466"/>
      <c r="P8" s="466"/>
      <c r="Q8" s="466"/>
      <c r="R8" s="466"/>
      <c r="S8" s="466"/>
      <c r="T8" s="466"/>
      <c r="U8" s="466"/>
      <c r="V8" s="466"/>
      <c r="W8" s="72"/>
      <c r="X8" s="72"/>
      <c r="Y8" s="72"/>
      <c r="Z8" s="19"/>
    </row>
    <row r="9" spans="2:29" s="20" customFormat="1" ht="12" customHeight="1">
      <c r="B9" s="467" t="s">
        <v>9</v>
      </c>
      <c r="C9" s="467"/>
      <c r="D9" s="467"/>
      <c r="E9" s="467" t="s">
        <v>579</v>
      </c>
      <c r="F9" s="467"/>
      <c r="G9" s="467"/>
      <c r="H9" s="467"/>
      <c r="I9" s="467"/>
      <c r="J9" s="468" t="s">
        <v>19</v>
      </c>
      <c r="K9" s="469"/>
      <c r="L9" s="469"/>
      <c r="M9" s="469"/>
      <c r="N9" s="469"/>
      <c r="O9" s="469"/>
      <c r="P9" s="469"/>
      <c r="Q9" s="470"/>
      <c r="R9" s="474" t="s">
        <v>10</v>
      </c>
      <c r="S9" s="475"/>
      <c r="T9" s="475"/>
      <c r="U9" s="475"/>
      <c r="V9" s="476"/>
      <c r="AB9" s="457"/>
      <c r="AC9" s="457"/>
    </row>
    <row r="10" spans="2:29" s="20" customFormat="1" ht="12" customHeight="1">
      <c r="B10" s="467"/>
      <c r="C10" s="467"/>
      <c r="D10" s="467"/>
      <c r="E10" s="467"/>
      <c r="F10" s="467"/>
      <c r="G10" s="467"/>
      <c r="H10" s="467"/>
      <c r="I10" s="467"/>
      <c r="J10" s="471"/>
      <c r="K10" s="472"/>
      <c r="L10" s="472"/>
      <c r="M10" s="472"/>
      <c r="N10" s="472"/>
      <c r="O10" s="472"/>
      <c r="P10" s="472"/>
      <c r="Q10" s="473"/>
      <c r="R10" s="477"/>
      <c r="S10" s="478"/>
      <c r="T10" s="478"/>
      <c r="U10" s="478"/>
      <c r="V10" s="479"/>
    </row>
    <row r="11" spans="2:29" s="20" customFormat="1" ht="15" customHeight="1">
      <c r="B11" s="440">
        <f>din!A14</f>
        <v>0</v>
      </c>
      <c r="C11" s="441"/>
      <c r="D11" s="442"/>
      <c r="E11" s="440">
        <f>din!B14</f>
        <v>0</v>
      </c>
      <c r="F11" s="441"/>
      <c r="G11" s="441"/>
      <c r="H11" s="441"/>
      <c r="I11" s="442"/>
      <c r="J11" s="437" t="s">
        <v>14</v>
      </c>
      <c r="K11" s="437"/>
      <c r="L11" s="437"/>
      <c r="M11" s="490">
        <f>din!D14</f>
        <v>0</v>
      </c>
      <c r="N11" s="490"/>
      <c r="O11" s="490"/>
      <c r="P11" s="490"/>
      <c r="Q11" s="490"/>
      <c r="R11" s="450">
        <f>din!I14</f>
        <v>0</v>
      </c>
      <c r="S11" s="450"/>
      <c r="T11" s="450"/>
      <c r="U11" s="450"/>
      <c r="V11" s="450"/>
    </row>
    <row r="12" spans="2:29" s="20" customFormat="1" ht="20.100000000000001" customHeight="1">
      <c r="B12" s="443"/>
      <c r="C12" s="444"/>
      <c r="D12" s="445"/>
      <c r="E12" s="443"/>
      <c r="F12" s="444"/>
      <c r="G12" s="444"/>
      <c r="H12" s="444"/>
      <c r="I12" s="445"/>
      <c r="J12" s="437" t="s">
        <v>20</v>
      </c>
      <c r="K12" s="437"/>
      <c r="L12" s="437"/>
      <c r="M12" s="490">
        <f>din!E14</f>
        <v>0</v>
      </c>
      <c r="N12" s="490"/>
      <c r="O12" s="490"/>
      <c r="P12" s="490"/>
      <c r="Q12" s="490"/>
      <c r="R12" s="450"/>
      <c r="S12" s="450"/>
      <c r="T12" s="450"/>
      <c r="U12" s="450"/>
      <c r="V12" s="450"/>
    </row>
    <row r="13" spans="2:29" s="20" customFormat="1" ht="20.100000000000001" customHeight="1">
      <c r="B13" s="443"/>
      <c r="C13" s="444"/>
      <c r="D13" s="445"/>
      <c r="E13" s="443"/>
      <c r="F13" s="444"/>
      <c r="G13" s="444"/>
      <c r="H13" s="444"/>
      <c r="I13" s="445"/>
      <c r="J13" s="437" t="s">
        <v>598</v>
      </c>
      <c r="K13" s="437"/>
      <c r="L13" s="437"/>
      <c r="M13" s="491">
        <f>din!F14</f>
        <v>0</v>
      </c>
      <c r="N13" s="491"/>
      <c r="O13" s="491"/>
      <c r="P13" s="491"/>
      <c r="Q13" s="491"/>
      <c r="R13" s="450"/>
      <c r="S13" s="450"/>
      <c r="T13" s="450"/>
      <c r="U13" s="450"/>
      <c r="V13" s="450"/>
    </row>
    <row r="14" spans="2:29" s="20" customFormat="1" ht="20.100000000000001" customHeight="1">
      <c r="B14" s="443"/>
      <c r="C14" s="444"/>
      <c r="D14" s="445"/>
      <c r="E14" s="484">
        <f>din!C14</f>
        <v>0</v>
      </c>
      <c r="F14" s="485"/>
      <c r="G14" s="485"/>
      <c r="H14" s="485"/>
      <c r="I14" s="486"/>
      <c r="J14" s="437" t="s">
        <v>17</v>
      </c>
      <c r="K14" s="437"/>
      <c r="L14" s="437"/>
      <c r="M14" s="491">
        <f>din!G14</f>
        <v>0</v>
      </c>
      <c r="N14" s="491"/>
      <c r="O14" s="491"/>
      <c r="P14" s="491"/>
      <c r="Q14" s="491"/>
      <c r="R14" s="450"/>
      <c r="S14" s="450"/>
      <c r="T14" s="450"/>
      <c r="U14" s="450"/>
      <c r="V14" s="450"/>
    </row>
    <row r="15" spans="2:29" s="20" customFormat="1" ht="20.100000000000001" customHeight="1">
      <c r="B15" s="446"/>
      <c r="C15" s="447"/>
      <c r="D15" s="448"/>
      <c r="E15" s="487"/>
      <c r="F15" s="488"/>
      <c r="G15" s="488"/>
      <c r="H15" s="488"/>
      <c r="I15" s="489"/>
      <c r="J15" s="437" t="s">
        <v>18</v>
      </c>
      <c r="K15" s="437"/>
      <c r="L15" s="437"/>
      <c r="M15" s="491">
        <f>din!H14</f>
        <v>0</v>
      </c>
      <c r="N15" s="491"/>
      <c r="O15" s="491"/>
      <c r="P15" s="491"/>
      <c r="Q15" s="491"/>
      <c r="R15" s="450"/>
      <c r="S15" s="450"/>
      <c r="T15" s="450"/>
      <c r="U15" s="450"/>
      <c r="V15" s="450"/>
    </row>
    <row r="16" spans="2:29" s="20" customFormat="1" ht="15" customHeight="1">
      <c r="B16" s="440">
        <f>din!A15</f>
        <v>0</v>
      </c>
      <c r="C16" s="441"/>
      <c r="D16" s="442"/>
      <c r="E16" s="440">
        <f>din!B15</f>
        <v>0</v>
      </c>
      <c r="F16" s="441"/>
      <c r="G16" s="441"/>
      <c r="H16" s="441"/>
      <c r="I16" s="442"/>
      <c r="J16" s="437" t="s">
        <v>14</v>
      </c>
      <c r="K16" s="437"/>
      <c r="L16" s="437"/>
      <c r="M16" s="490">
        <f>din!D15</f>
        <v>0</v>
      </c>
      <c r="N16" s="490"/>
      <c r="O16" s="490"/>
      <c r="P16" s="490"/>
      <c r="Q16" s="490"/>
      <c r="R16" s="450">
        <f>din!I15</f>
        <v>0</v>
      </c>
      <c r="S16" s="450"/>
      <c r="T16" s="450"/>
      <c r="U16" s="450"/>
      <c r="V16" s="450"/>
    </row>
    <row r="17" spans="2:39" s="20" customFormat="1" ht="20.100000000000001" customHeight="1">
      <c r="B17" s="443"/>
      <c r="C17" s="444"/>
      <c r="D17" s="445"/>
      <c r="E17" s="443"/>
      <c r="F17" s="444"/>
      <c r="G17" s="444"/>
      <c r="H17" s="444"/>
      <c r="I17" s="445"/>
      <c r="J17" s="437" t="s">
        <v>20</v>
      </c>
      <c r="K17" s="437"/>
      <c r="L17" s="437"/>
      <c r="M17" s="490">
        <f>din!E15</f>
        <v>0</v>
      </c>
      <c r="N17" s="490"/>
      <c r="O17" s="490"/>
      <c r="P17" s="490"/>
      <c r="Q17" s="490"/>
      <c r="R17" s="450"/>
      <c r="S17" s="450"/>
      <c r="T17" s="450"/>
      <c r="U17" s="450"/>
      <c r="V17" s="450"/>
    </row>
    <row r="18" spans="2:39" s="20" customFormat="1" ht="20.100000000000001" customHeight="1">
      <c r="B18" s="443"/>
      <c r="C18" s="444"/>
      <c r="D18" s="445"/>
      <c r="E18" s="443"/>
      <c r="F18" s="444"/>
      <c r="G18" s="444"/>
      <c r="H18" s="444"/>
      <c r="I18" s="445"/>
      <c r="J18" s="437" t="s">
        <v>598</v>
      </c>
      <c r="K18" s="437"/>
      <c r="L18" s="437"/>
      <c r="M18" s="491">
        <f>din!F15</f>
        <v>0</v>
      </c>
      <c r="N18" s="491"/>
      <c r="O18" s="491"/>
      <c r="P18" s="491"/>
      <c r="Q18" s="491"/>
      <c r="R18" s="450"/>
      <c r="S18" s="450"/>
      <c r="T18" s="450"/>
      <c r="U18" s="450"/>
      <c r="V18" s="450"/>
    </row>
    <row r="19" spans="2:39" s="20" customFormat="1" ht="20.100000000000001" customHeight="1">
      <c r="B19" s="443"/>
      <c r="C19" s="444"/>
      <c r="D19" s="445"/>
      <c r="E19" s="484">
        <f>din!C15</f>
        <v>0</v>
      </c>
      <c r="F19" s="485"/>
      <c r="G19" s="485"/>
      <c r="H19" s="485"/>
      <c r="I19" s="486"/>
      <c r="J19" s="437" t="s">
        <v>17</v>
      </c>
      <c r="K19" s="437"/>
      <c r="L19" s="437"/>
      <c r="M19" s="491">
        <f>din!G15</f>
        <v>0</v>
      </c>
      <c r="N19" s="491"/>
      <c r="O19" s="491"/>
      <c r="P19" s="491"/>
      <c r="Q19" s="491"/>
      <c r="R19" s="450"/>
      <c r="S19" s="450"/>
      <c r="T19" s="450"/>
      <c r="U19" s="450"/>
      <c r="V19" s="450"/>
      <c r="AB19" s="92"/>
      <c r="AC19" s="92"/>
      <c r="AD19" s="92"/>
      <c r="AE19" s="92"/>
      <c r="AF19" s="92"/>
      <c r="AG19" s="92"/>
      <c r="AH19" s="92"/>
      <c r="AI19" s="92"/>
      <c r="AJ19" s="92"/>
      <c r="AK19" s="92"/>
      <c r="AL19" s="92"/>
      <c r="AM19" s="92"/>
    </row>
    <row r="20" spans="2:39" s="20" customFormat="1" ht="20.100000000000001" customHeight="1">
      <c r="B20" s="446"/>
      <c r="C20" s="447"/>
      <c r="D20" s="448"/>
      <c r="E20" s="487"/>
      <c r="F20" s="488"/>
      <c r="G20" s="488"/>
      <c r="H20" s="488"/>
      <c r="I20" s="489"/>
      <c r="J20" s="437" t="s">
        <v>18</v>
      </c>
      <c r="K20" s="437"/>
      <c r="L20" s="437"/>
      <c r="M20" s="491">
        <f>din!H15</f>
        <v>0</v>
      </c>
      <c r="N20" s="491"/>
      <c r="O20" s="491"/>
      <c r="P20" s="491"/>
      <c r="Q20" s="491"/>
      <c r="R20" s="450"/>
      <c r="S20" s="450"/>
      <c r="T20" s="450"/>
      <c r="U20" s="450"/>
      <c r="V20" s="450"/>
      <c r="W20" s="21"/>
      <c r="AB20" s="92"/>
      <c r="AC20" s="92"/>
      <c r="AD20" s="92"/>
      <c r="AE20" s="92"/>
      <c r="AF20" s="92"/>
      <c r="AG20" s="92"/>
      <c r="AH20" s="92"/>
      <c r="AI20" s="92"/>
      <c r="AJ20" s="92"/>
      <c r="AK20" s="92"/>
      <c r="AL20" s="92"/>
      <c r="AM20" s="92"/>
    </row>
    <row r="21" spans="2:39" s="20" customFormat="1" ht="15" customHeight="1">
      <c r="B21" s="440">
        <f>din!A16</f>
        <v>0</v>
      </c>
      <c r="C21" s="441"/>
      <c r="D21" s="442"/>
      <c r="E21" s="440">
        <f>din!B16</f>
        <v>0</v>
      </c>
      <c r="F21" s="441"/>
      <c r="G21" s="441"/>
      <c r="H21" s="441"/>
      <c r="I21" s="442"/>
      <c r="J21" s="437" t="s">
        <v>14</v>
      </c>
      <c r="K21" s="437"/>
      <c r="L21" s="437"/>
      <c r="M21" s="490">
        <f>din!D16</f>
        <v>0</v>
      </c>
      <c r="N21" s="490"/>
      <c r="O21" s="490"/>
      <c r="P21" s="490"/>
      <c r="Q21" s="490"/>
      <c r="R21" s="450">
        <f>din!I16</f>
        <v>0</v>
      </c>
      <c r="S21" s="450"/>
      <c r="T21" s="450"/>
      <c r="U21" s="450"/>
      <c r="V21" s="450"/>
      <c r="W21" s="21"/>
      <c r="AB21" s="92"/>
      <c r="AC21" s="92"/>
      <c r="AD21" s="92"/>
      <c r="AE21" s="92"/>
      <c r="AF21" s="92"/>
      <c r="AG21" s="92"/>
      <c r="AH21" s="92"/>
      <c r="AI21" s="92"/>
      <c r="AJ21" s="92"/>
      <c r="AK21" s="92"/>
      <c r="AL21" s="92"/>
      <c r="AM21" s="92"/>
    </row>
    <row r="22" spans="2:39" s="20" customFormat="1" ht="20.100000000000001" customHeight="1">
      <c r="B22" s="443"/>
      <c r="C22" s="444"/>
      <c r="D22" s="445"/>
      <c r="E22" s="443"/>
      <c r="F22" s="444"/>
      <c r="G22" s="444"/>
      <c r="H22" s="444"/>
      <c r="I22" s="445"/>
      <c r="J22" s="437" t="s">
        <v>20</v>
      </c>
      <c r="K22" s="437"/>
      <c r="L22" s="437"/>
      <c r="M22" s="490">
        <f>din!E16</f>
        <v>0</v>
      </c>
      <c r="N22" s="490"/>
      <c r="O22" s="490"/>
      <c r="P22" s="490"/>
      <c r="Q22" s="490"/>
      <c r="R22" s="450"/>
      <c r="S22" s="450"/>
      <c r="T22" s="450"/>
      <c r="U22" s="450"/>
      <c r="V22" s="450"/>
      <c r="W22" s="21"/>
      <c r="AB22" s="92"/>
      <c r="AC22" s="92"/>
      <c r="AD22" s="92"/>
      <c r="AE22" s="92"/>
      <c r="AF22" s="92"/>
      <c r="AG22" s="92"/>
      <c r="AH22" s="92"/>
      <c r="AI22" s="92"/>
      <c r="AJ22" s="92"/>
      <c r="AK22" s="92"/>
      <c r="AL22" s="92"/>
      <c r="AM22" s="92"/>
    </row>
    <row r="23" spans="2:39" s="20" customFormat="1" ht="20.100000000000001" customHeight="1">
      <c r="B23" s="443"/>
      <c r="C23" s="444"/>
      <c r="D23" s="445"/>
      <c r="E23" s="443"/>
      <c r="F23" s="444"/>
      <c r="G23" s="444"/>
      <c r="H23" s="444"/>
      <c r="I23" s="445"/>
      <c r="J23" s="437" t="s">
        <v>598</v>
      </c>
      <c r="K23" s="437"/>
      <c r="L23" s="437"/>
      <c r="M23" s="491">
        <f>din!F16</f>
        <v>0</v>
      </c>
      <c r="N23" s="491"/>
      <c r="O23" s="491"/>
      <c r="P23" s="491"/>
      <c r="Q23" s="491"/>
      <c r="R23" s="450"/>
      <c r="S23" s="450"/>
      <c r="T23" s="450"/>
      <c r="U23" s="450"/>
      <c r="V23" s="450"/>
      <c r="W23" s="21"/>
      <c r="AB23" s="92"/>
      <c r="AC23" s="92"/>
      <c r="AD23" s="93"/>
      <c r="AE23" s="92"/>
      <c r="AF23" s="92"/>
      <c r="AG23" s="92"/>
      <c r="AH23" s="92"/>
      <c r="AI23" s="92"/>
      <c r="AJ23" s="92"/>
      <c r="AK23" s="92"/>
      <c r="AL23" s="92"/>
      <c r="AM23" s="92"/>
    </row>
    <row r="24" spans="2:39" s="20" customFormat="1" ht="20.100000000000001" customHeight="1">
      <c r="B24" s="443"/>
      <c r="C24" s="444"/>
      <c r="D24" s="445"/>
      <c r="E24" s="484">
        <f>din!C16</f>
        <v>0</v>
      </c>
      <c r="F24" s="485"/>
      <c r="G24" s="485"/>
      <c r="H24" s="485"/>
      <c r="I24" s="486"/>
      <c r="J24" s="437" t="s">
        <v>17</v>
      </c>
      <c r="K24" s="437"/>
      <c r="L24" s="437"/>
      <c r="M24" s="491">
        <f>din!G16</f>
        <v>0</v>
      </c>
      <c r="N24" s="491"/>
      <c r="O24" s="491"/>
      <c r="P24" s="491"/>
      <c r="Q24" s="491"/>
      <c r="R24" s="450"/>
      <c r="S24" s="450"/>
      <c r="T24" s="450"/>
      <c r="U24" s="450"/>
      <c r="V24" s="450"/>
      <c r="W24" s="21"/>
      <c r="AB24" s="92"/>
      <c r="AC24" s="92"/>
      <c r="AD24" s="92"/>
      <c r="AE24" s="92"/>
      <c r="AF24" s="92"/>
      <c r="AG24" s="92"/>
      <c r="AH24" s="92"/>
      <c r="AI24" s="92"/>
      <c r="AJ24" s="92"/>
      <c r="AK24" s="92"/>
      <c r="AL24" s="92"/>
      <c r="AM24" s="92"/>
    </row>
    <row r="25" spans="2:39" s="20" customFormat="1" ht="20.100000000000001" customHeight="1">
      <c r="B25" s="446"/>
      <c r="C25" s="447"/>
      <c r="D25" s="448"/>
      <c r="E25" s="487"/>
      <c r="F25" s="488"/>
      <c r="G25" s="488"/>
      <c r="H25" s="488"/>
      <c r="I25" s="489"/>
      <c r="J25" s="437" t="s">
        <v>18</v>
      </c>
      <c r="K25" s="437"/>
      <c r="L25" s="437"/>
      <c r="M25" s="491">
        <f>din!H16</f>
        <v>0</v>
      </c>
      <c r="N25" s="491"/>
      <c r="O25" s="491"/>
      <c r="P25" s="491"/>
      <c r="Q25" s="491"/>
      <c r="R25" s="450"/>
      <c r="S25" s="450"/>
      <c r="T25" s="450"/>
      <c r="U25" s="450"/>
      <c r="V25" s="450"/>
      <c r="W25" s="21"/>
      <c r="AB25" s="92"/>
      <c r="AC25" s="92"/>
      <c r="AD25" s="92"/>
      <c r="AE25" s="92"/>
      <c r="AF25" s="92"/>
      <c r="AG25" s="92"/>
      <c r="AH25" s="92"/>
      <c r="AI25" s="92"/>
      <c r="AJ25" s="92"/>
      <c r="AK25" s="92"/>
      <c r="AL25" s="92"/>
      <c r="AM25" s="92"/>
    </row>
    <row r="26" spans="2:39" s="20" customFormat="1" ht="15" customHeight="1">
      <c r="B26" s="440">
        <f>din!A17</f>
        <v>0</v>
      </c>
      <c r="C26" s="441"/>
      <c r="D26" s="442"/>
      <c r="E26" s="440">
        <f>din!B17</f>
        <v>0</v>
      </c>
      <c r="F26" s="441"/>
      <c r="G26" s="441"/>
      <c r="H26" s="441"/>
      <c r="I26" s="442"/>
      <c r="J26" s="437" t="s">
        <v>14</v>
      </c>
      <c r="K26" s="437"/>
      <c r="L26" s="437"/>
      <c r="M26" s="490">
        <f>din!D17</f>
        <v>0</v>
      </c>
      <c r="N26" s="490"/>
      <c r="O26" s="490"/>
      <c r="P26" s="490"/>
      <c r="Q26" s="490"/>
      <c r="R26" s="450">
        <f>din!I17</f>
        <v>0</v>
      </c>
      <c r="S26" s="450"/>
      <c r="T26" s="450"/>
      <c r="U26" s="450"/>
      <c r="V26" s="450"/>
      <c r="W26" s="21"/>
    </row>
    <row r="27" spans="2:39" s="20" customFormat="1" ht="20.100000000000001" customHeight="1">
      <c r="B27" s="443"/>
      <c r="C27" s="444"/>
      <c r="D27" s="445"/>
      <c r="E27" s="443"/>
      <c r="F27" s="444"/>
      <c r="G27" s="444"/>
      <c r="H27" s="444"/>
      <c r="I27" s="445"/>
      <c r="J27" s="437" t="s">
        <v>20</v>
      </c>
      <c r="K27" s="437"/>
      <c r="L27" s="437"/>
      <c r="M27" s="490">
        <f>din!E17</f>
        <v>0</v>
      </c>
      <c r="N27" s="490"/>
      <c r="O27" s="490"/>
      <c r="P27" s="490"/>
      <c r="Q27" s="490"/>
      <c r="R27" s="450"/>
      <c r="S27" s="450"/>
      <c r="T27" s="450"/>
      <c r="U27" s="450"/>
      <c r="V27" s="450"/>
      <c r="W27" s="21"/>
    </row>
    <row r="28" spans="2:39" s="20" customFormat="1" ht="20.100000000000001" customHeight="1">
      <c r="B28" s="443"/>
      <c r="C28" s="444"/>
      <c r="D28" s="445"/>
      <c r="E28" s="443"/>
      <c r="F28" s="444"/>
      <c r="G28" s="444"/>
      <c r="H28" s="444"/>
      <c r="I28" s="445"/>
      <c r="J28" s="437" t="s">
        <v>598</v>
      </c>
      <c r="K28" s="437"/>
      <c r="L28" s="437"/>
      <c r="M28" s="491">
        <f>din!F17</f>
        <v>0</v>
      </c>
      <c r="N28" s="491"/>
      <c r="O28" s="491"/>
      <c r="P28" s="491"/>
      <c r="Q28" s="491"/>
      <c r="R28" s="450"/>
      <c r="S28" s="450"/>
      <c r="T28" s="450"/>
      <c r="U28" s="450"/>
      <c r="V28" s="450"/>
      <c r="W28" s="21"/>
    </row>
    <row r="29" spans="2:39" s="20" customFormat="1" ht="20.100000000000001" customHeight="1">
      <c r="B29" s="443"/>
      <c r="C29" s="444"/>
      <c r="D29" s="445"/>
      <c r="E29" s="484">
        <f>din!C17</f>
        <v>0</v>
      </c>
      <c r="F29" s="485"/>
      <c r="G29" s="485"/>
      <c r="H29" s="485"/>
      <c r="I29" s="486"/>
      <c r="J29" s="437" t="s">
        <v>17</v>
      </c>
      <c r="K29" s="437"/>
      <c r="L29" s="437"/>
      <c r="M29" s="491">
        <f>din!G17</f>
        <v>0</v>
      </c>
      <c r="N29" s="491"/>
      <c r="O29" s="491"/>
      <c r="P29" s="491"/>
      <c r="Q29" s="491"/>
      <c r="R29" s="450"/>
      <c r="S29" s="450"/>
      <c r="T29" s="450"/>
      <c r="U29" s="450"/>
      <c r="V29" s="450"/>
      <c r="W29" s="21"/>
    </row>
    <row r="30" spans="2:39" s="20" customFormat="1" ht="20.100000000000001" customHeight="1">
      <c r="B30" s="446"/>
      <c r="C30" s="447"/>
      <c r="D30" s="448"/>
      <c r="E30" s="487"/>
      <c r="F30" s="488"/>
      <c r="G30" s="488"/>
      <c r="H30" s="488"/>
      <c r="I30" s="489"/>
      <c r="J30" s="437" t="s">
        <v>18</v>
      </c>
      <c r="K30" s="437"/>
      <c r="L30" s="437"/>
      <c r="M30" s="491">
        <f>din!H17</f>
        <v>0</v>
      </c>
      <c r="N30" s="491"/>
      <c r="O30" s="491"/>
      <c r="P30" s="491"/>
      <c r="Q30" s="491"/>
      <c r="R30" s="450"/>
      <c r="S30" s="450"/>
      <c r="T30" s="450"/>
      <c r="U30" s="450"/>
      <c r="V30" s="450"/>
      <c r="W30" s="21"/>
    </row>
    <row r="31" spans="2:39" s="20" customFormat="1" ht="15" customHeight="1">
      <c r="B31" s="440">
        <f>din!A18</f>
        <v>0</v>
      </c>
      <c r="C31" s="441"/>
      <c r="D31" s="442"/>
      <c r="E31" s="440">
        <f>din!B18</f>
        <v>0</v>
      </c>
      <c r="F31" s="441"/>
      <c r="G31" s="441"/>
      <c r="H31" s="441"/>
      <c r="I31" s="442"/>
      <c r="J31" s="437" t="s">
        <v>14</v>
      </c>
      <c r="K31" s="437"/>
      <c r="L31" s="437"/>
      <c r="M31" s="490">
        <f>din!D18</f>
        <v>0</v>
      </c>
      <c r="N31" s="490"/>
      <c r="O31" s="490"/>
      <c r="P31" s="490"/>
      <c r="Q31" s="490"/>
      <c r="R31" s="450">
        <f>din!I18</f>
        <v>0</v>
      </c>
      <c r="S31" s="450"/>
      <c r="T31" s="450"/>
      <c r="U31" s="450"/>
      <c r="V31" s="450"/>
      <c r="W31" s="21"/>
    </row>
    <row r="32" spans="2:39" s="20" customFormat="1" ht="20.100000000000001" customHeight="1">
      <c r="B32" s="443"/>
      <c r="C32" s="444"/>
      <c r="D32" s="445"/>
      <c r="E32" s="443"/>
      <c r="F32" s="444"/>
      <c r="G32" s="444"/>
      <c r="H32" s="444"/>
      <c r="I32" s="445"/>
      <c r="J32" s="437" t="s">
        <v>20</v>
      </c>
      <c r="K32" s="437"/>
      <c r="L32" s="437"/>
      <c r="M32" s="490">
        <f>din!E18</f>
        <v>0</v>
      </c>
      <c r="N32" s="490"/>
      <c r="O32" s="490"/>
      <c r="P32" s="490"/>
      <c r="Q32" s="490"/>
      <c r="R32" s="450"/>
      <c r="S32" s="450"/>
      <c r="T32" s="450"/>
      <c r="U32" s="450"/>
      <c r="V32" s="450"/>
      <c r="W32" s="21"/>
    </row>
    <row r="33" spans="2:29" s="20" customFormat="1" ht="20.100000000000001" customHeight="1">
      <c r="B33" s="443"/>
      <c r="C33" s="444"/>
      <c r="D33" s="445"/>
      <c r="E33" s="443"/>
      <c r="F33" s="444"/>
      <c r="G33" s="444"/>
      <c r="H33" s="444"/>
      <c r="I33" s="445"/>
      <c r="J33" s="437" t="s">
        <v>598</v>
      </c>
      <c r="K33" s="437"/>
      <c r="L33" s="437"/>
      <c r="M33" s="491">
        <f>din!F18</f>
        <v>0</v>
      </c>
      <c r="N33" s="491"/>
      <c r="O33" s="491"/>
      <c r="P33" s="491"/>
      <c r="Q33" s="491"/>
      <c r="R33" s="450"/>
      <c r="S33" s="450"/>
      <c r="T33" s="450"/>
      <c r="U33" s="450"/>
      <c r="V33" s="450"/>
      <c r="W33" s="21"/>
    </row>
    <row r="34" spans="2:29" s="20" customFormat="1" ht="20.100000000000001" customHeight="1">
      <c r="B34" s="443"/>
      <c r="C34" s="444"/>
      <c r="D34" s="445"/>
      <c r="E34" s="484">
        <f>din!C18</f>
        <v>0</v>
      </c>
      <c r="F34" s="485"/>
      <c r="G34" s="485"/>
      <c r="H34" s="485"/>
      <c r="I34" s="486"/>
      <c r="J34" s="437" t="s">
        <v>17</v>
      </c>
      <c r="K34" s="437"/>
      <c r="L34" s="437"/>
      <c r="M34" s="491">
        <f>din!G18</f>
        <v>0</v>
      </c>
      <c r="N34" s="491"/>
      <c r="O34" s="491"/>
      <c r="P34" s="491"/>
      <c r="Q34" s="491"/>
      <c r="R34" s="450"/>
      <c r="S34" s="450"/>
      <c r="T34" s="450"/>
      <c r="U34" s="450"/>
      <c r="V34" s="450"/>
      <c r="W34" s="21"/>
    </row>
    <row r="35" spans="2:29" s="20" customFormat="1" ht="20.100000000000001" customHeight="1">
      <c r="B35" s="446"/>
      <c r="C35" s="447"/>
      <c r="D35" s="448"/>
      <c r="E35" s="487"/>
      <c r="F35" s="488"/>
      <c r="G35" s="488"/>
      <c r="H35" s="488"/>
      <c r="I35" s="489"/>
      <c r="J35" s="437" t="s">
        <v>18</v>
      </c>
      <c r="K35" s="437"/>
      <c r="L35" s="437"/>
      <c r="M35" s="491">
        <f>din!H18</f>
        <v>0</v>
      </c>
      <c r="N35" s="491"/>
      <c r="O35" s="491"/>
      <c r="P35" s="491"/>
      <c r="Q35" s="491"/>
      <c r="R35" s="450"/>
      <c r="S35" s="450"/>
      <c r="T35" s="450"/>
      <c r="U35" s="450"/>
      <c r="V35" s="450"/>
      <c r="W35" s="21"/>
    </row>
    <row r="36" spans="2:29">
      <c r="B36" s="74"/>
      <c r="C36" s="74"/>
      <c r="D36" s="74"/>
      <c r="E36" s="74"/>
      <c r="F36" s="74"/>
      <c r="G36" s="74"/>
      <c r="H36" s="74"/>
      <c r="I36" s="74"/>
      <c r="J36" s="74"/>
      <c r="K36" s="74"/>
      <c r="L36" s="74"/>
      <c r="M36" s="74"/>
      <c r="N36" s="74"/>
      <c r="O36" s="74"/>
      <c r="P36" s="74"/>
      <c r="Q36" s="74"/>
      <c r="R36" s="74"/>
      <c r="S36" s="74"/>
      <c r="T36" s="74"/>
      <c r="U36" s="74"/>
      <c r="V36" s="74"/>
    </row>
    <row r="37" spans="2:29">
      <c r="B37" s="439"/>
      <c r="C37" s="439"/>
      <c r="D37" s="439"/>
      <c r="E37" s="439"/>
      <c r="F37" s="439"/>
      <c r="G37" s="439"/>
      <c r="H37" s="439"/>
      <c r="I37" s="439"/>
      <c r="J37" s="439"/>
      <c r="K37" s="439"/>
      <c r="L37" s="439"/>
      <c r="M37" s="439"/>
      <c r="N37" s="439"/>
      <c r="O37" s="439"/>
      <c r="P37" s="439"/>
      <c r="Q37" s="439"/>
      <c r="R37" s="439"/>
      <c r="S37" s="439"/>
      <c r="T37" s="439"/>
      <c r="U37" s="439"/>
      <c r="V37" s="439"/>
    </row>
    <row r="38" spans="2:29" ht="15" customHeight="1">
      <c r="B38" s="426" t="s">
        <v>628</v>
      </c>
      <c r="C38" s="426"/>
      <c r="D38" s="426"/>
      <c r="E38" s="426"/>
      <c r="F38" s="426"/>
      <c r="G38" s="426"/>
      <c r="H38" s="426"/>
      <c r="I38" s="426"/>
      <c r="J38" s="426"/>
      <c r="K38" s="426"/>
      <c r="L38" s="426"/>
      <c r="M38" s="426"/>
      <c r="N38" s="426"/>
      <c r="O38" s="426"/>
      <c r="P38" s="426"/>
      <c r="Q38" s="426"/>
      <c r="R38" s="426"/>
      <c r="S38" s="79">
        <f>'Certificados Gerais'!W36</f>
        <v>0</v>
      </c>
      <c r="T38" s="77" t="s">
        <v>629</v>
      </c>
    </row>
    <row r="39" spans="2:29" ht="14.1" customHeight="1">
      <c r="B39" s="433"/>
      <c r="C39" s="433"/>
      <c r="D39" s="433"/>
      <c r="E39" s="433"/>
      <c r="F39" s="433"/>
      <c r="G39" s="433"/>
      <c r="H39" s="433"/>
      <c r="I39" s="433"/>
      <c r="J39" s="433"/>
      <c r="K39" s="433"/>
      <c r="L39" s="433"/>
      <c r="M39" s="433"/>
      <c r="N39" s="433"/>
      <c r="O39" s="433"/>
      <c r="P39" s="433"/>
      <c r="Q39" s="433"/>
      <c r="R39" s="433"/>
      <c r="S39" s="433"/>
      <c r="T39" s="433"/>
      <c r="U39" s="433"/>
      <c r="V39" s="433"/>
    </row>
    <row r="40" spans="2:29" ht="14.1" customHeight="1">
      <c r="B40" s="433"/>
      <c r="C40" s="433"/>
      <c r="D40" s="433"/>
      <c r="E40" s="433"/>
      <c r="F40" s="433"/>
      <c r="G40" s="433"/>
      <c r="H40" s="433"/>
      <c r="I40" s="433"/>
      <c r="J40" s="433"/>
      <c r="K40" s="433"/>
      <c r="L40" s="433"/>
      <c r="M40" s="433"/>
      <c r="N40" s="433"/>
      <c r="O40" s="433"/>
      <c r="P40" s="433"/>
      <c r="Q40" s="433"/>
      <c r="R40" s="433"/>
      <c r="S40" s="433"/>
      <c r="T40" s="433"/>
      <c r="U40" s="433"/>
      <c r="V40" s="433"/>
      <c r="W40" s="73"/>
      <c r="X40" s="73"/>
      <c r="Y40" s="73"/>
      <c r="Z40" s="73"/>
      <c r="AA40" s="73"/>
    </row>
    <row r="41" spans="2:29" s="19" customFormat="1" ht="15" customHeight="1">
      <c r="B41" s="434" t="str">
        <f>'Certificados Gerais'!B38</f>
        <v>FOR.n°</v>
      </c>
      <c r="C41" s="434"/>
      <c r="D41" s="434"/>
      <c r="E41" s="81"/>
      <c r="F41" s="81"/>
      <c r="G41" s="24"/>
      <c r="H41" s="24"/>
      <c r="I41" s="24"/>
      <c r="J41" s="24"/>
      <c r="K41" s="24"/>
      <c r="L41" s="24"/>
      <c r="M41" s="24"/>
      <c r="N41" s="24"/>
      <c r="O41" s="24"/>
      <c r="P41" s="24"/>
      <c r="Q41" s="24"/>
      <c r="R41" s="434" t="str">
        <f>'Certificados Gerais'!U38</f>
        <v>Rev.nº</v>
      </c>
      <c r="S41" s="434"/>
      <c r="T41" s="435" t="str">
        <f>'Certificados Gerais'!W38</f>
        <v>Data</v>
      </c>
      <c r="U41" s="436"/>
      <c r="V41" s="436"/>
      <c r="W41" s="24"/>
      <c r="X41" s="24"/>
      <c r="Y41" s="24"/>
      <c r="Z41" s="24"/>
      <c r="AA41" s="24"/>
      <c r="AB41" s="82"/>
      <c r="AC41" s="82"/>
    </row>
    <row r="44" spans="2:29">
      <c r="C44" s="77"/>
      <c r="D44" s="77"/>
      <c r="E44" s="77"/>
      <c r="F44" s="77"/>
      <c r="G44" s="77"/>
      <c r="H44" s="77"/>
      <c r="I44" s="77"/>
      <c r="J44" s="77"/>
      <c r="K44" s="77"/>
      <c r="L44" s="77"/>
      <c r="M44" s="77"/>
      <c r="N44" s="77"/>
      <c r="O44" s="77"/>
      <c r="P44" s="77"/>
      <c r="Q44" s="77"/>
      <c r="R44" s="77"/>
      <c r="S44" s="77"/>
      <c r="T44" s="77"/>
      <c r="U44" s="77"/>
      <c r="V44" s="77"/>
    </row>
  </sheetData>
  <sheetProtection formatCells="0" formatColumns="0" formatRows="0" selectLockedCells="1"/>
  <mergeCells count="92">
    <mergeCell ref="R1:W1"/>
    <mergeCell ref="B2:S2"/>
    <mergeCell ref="B3:S3"/>
    <mergeCell ref="B6:D6"/>
    <mergeCell ref="E6:M6"/>
    <mergeCell ref="O6:Q6"/>
    <mergeCell ref="R6:V6"/>
    <mergeCell ref="O7:Q7"/>
    <mergeCell ref="R7:V7"/>
    <mergeCell ref="B8:D8"/>
    <mergeCell ref="E8:V8"/>
    <mergeCell ref="B9:D10"/>
    <mergeCell ref="E9:I10"/>
    <mergeCell ref="J9:Q10"/>
    <mergeCell ref="R9:V10"/>
    <mergeCell ref="B16:D20"/>
    <mergeCell ref="E16:I18"/>
    <mergeCell ref="J16:L16"/>
    <mergeCell ref="M16:Q16"/>
    <mergeCell ref="AB9:AC9"/>
    <mergeCell ref="B11:D15"/>
    <mergeCell ref="E11:I13"/>
    <mergeCell ref="J11:L11"/>
    <mergeCell ref="M11:Q11"/>
    <mergeCell ref="R11:V15"/>
    <mergeCell ref="J12:L12"/>
    <mergeCell ref="M12:Q12"/>
    <mergeCell ref="J13:L13"/>
    <mergeCell ref="M13:Q13"/>
    <mergeCell ref="E14:I15"/>
    <mergeCell ref="J14:L14"/>
    <mergeCell ref="M14:Q14"/>
    <mergeCell ref="J15:L15"/>
    <mergeCell ref="M15:Q15"/>
    <mergeCell ref="E19:I20"/>
    <mergeCell ref="J19:L19"/>
    <mergeCell ref="M19:Q19"/>
    <mergeCell ref="J20:L20"/>
    <mergeCell ref="M20:Q20"/>
    <mergeCell ref="R16:V20"/>
    <mergeCell ref="J17:L17"/>
    <mergeCell ref="M17:Q17"/>
    <mergeCell ref="J18:L18"/>
    <mergeCell ref="M18:Q18"/>
    <mergeCell ref="R21:V25"/>
    <mergeCell ref="J22:L22"/>
    <mergeCell ref="M22:Q22"/>
    <mergeCell ref="J23:L23"/>
    <mergeCell ref="M23:Q23"/>
    <mergeCell ref="J24:L24"/>
    <mergeCell ref="M24:Q24"/>
    <mergeCell ref="J25:L25"/>
    <mergeCell ref="M25:Q25"/>
    <mergeCell ref="B26:D30"/>
    <mergeCell ref="E26:I28"/>
    <mergeCell ref="J26:L26"/>
    <mergeCell ref="M26:Q26"/>
    <mergeCell ref="B21:D25"/>
    <mergeCell ref="E21:I23"/>
    <mergeCell ref="J21:L21"/>
    <mergeCell ref="M21:Q21"/>
    <mergeCell ref="E24:I25"/>
    <mergeCell ref="M32:Q32"/>
    <mergeCell ref="J33:L33"/>
    <mergeCell ref="M33:Q33"/>
    <mergeCell ref="E34:I35"/>
    <mergeCell ref="R26:V30"/>
    <mergeCell ref="J27:L27"/>
    <mergeCell ref="M27:Q27"/>
    <mergeCell ref="J28:L28"/>
    <mergeCell ref="M28:Q28"/>
    <mergeCell ref="E29:I30"/>
    <mergeCell ref="J29:L29"/>
    <mergeCell ref="M29:Q29"/>
    <mergeCell ref="J30:L30"/>
    <mergeCell ref="M30:Q30"/>
    <mergeCell ref="B39:V40"/>
    <mergeCell ref="B41:D41"/>
    <mergeCell ref="R41:S41"/>
    <mergeCell ref="T41:V41"/>
    <mergeCell ref="J34:L34"/>
    <mergeCell ref="M34:Q34"/>
    <mergeCell ref="J35:L35"/>
    <mergeCell ref="M35:Q35"/>
    <mergeCell ref="B37:V37"/>
    <mergeCell ref="B38:R38"/>
    <mergeCell ref="B31:D35"/>
    <mergeCell ref="E31:I33"/>
    <mergeCell ref="J31:L31"/>
    <mergeCell ref="M31:Q31"/>
    <mergeCell ref="R31:V35"/>
    <mergeCell ref="J32:L32"/>
  </mergeCells>
  <conditionalFormatting sqref="R1:W1">
    <cfRule type="cellIs" dxfId="779" priority="31" operator="equal">
      <formula>"Inserir IN"</formula>
    </cfRule>
  </conditionalFormatting>
  <conditionalFormatting sqref="B2">
    <cfRule type="containsBlanks" dxfId="778" priority="29">
      <formula>LEN(TRIM(B2))=0</formula>
    </cfRule>
  </conditionalFormatting>
  <conditionalFormatting sqref="B3">
    <cfRule type="containsBlanks" dxfId="777" priority="30">
      <formula>LEN(TRIM(B3))=0</formula>
    </cfRule>
  </conditionalFormatting>
  <conditionalFormatting sqref="B2:S2">
    <cfRule type="cellIs" dxfId="776" priority="28" operator="equal">
      <formula>"Selecionar opção"</formula>
    </cfRule>
  </conditionalFormatting>
  <conditionalFormatting sqref="B3:S3">
    <cfRule type="cellIs" dxfId="775" priority="27" operator="equal">
      <formula>"Selecionar opção de escopo"</formula>
    </cfRule>
  </conditionalFormatting>
  <conditionalFormatting sqref="R6">
    <cfRule type="cellIs" dxfId="774" priority="25" operator="equal">
      <formula>"Inserir data"</formula>
    </cfRule>
  </conditionalFormatting>
  <conditionalFormatting sqref="R7">
    <cfRule type="cellIs" dxfId="773" priority="24" operator="equal">
      <formula>""</formula>
    </cfRule>
  </conditionalFormatting>
  <conditionalFormatting sqref="E8:V8 B11:E11 B12:D35 R11 M11:O15">
    <cfRule type="cellIs" dxfId="772" priority="23" operator="equal">
      <formula>""</formula>
    </cfRule>
  </conditionalFormatting>
  <conditionalFormatting sqref="S38">
    <cfRule type="cellIs" dxfId="771" priority="21" operator="equal">
      <formula>0</formula>
    </cfRule>
    <cfRule type="cellIs" dxfId="770" priority="22" operator="equal">
      <formula>""</formula>
    </cfRule>
  </conditionalFormatting>
  <conditionalFormatting sqref="B41">
    <cfRule type="cellIs" dxfId="769" priority="20" operator="equal">
      <formula>"rev"</formula>
    </cfRule>
  </conditionalFormatting>
  <conditionalFormatting sqref="E41:F41">
    <cfRule type="cellIs" dxfId="768" priority="19" operator="equal">
      <formula>"data"</formula>
    </cfRule>
  </conditionalFormatting>
  <conditionalFormatting sqref="B41:D41">
    <cfRule type="cellIs" dxfId="767" priority="18" operator="equal">
      <formula>"FOR.n°"</formula>
    </cfRule>
  </conditionalFormatting>
  <conditionalFormatting sqref="R41:S41">
    <cfRule type="cellIs" dxfId="766" priority="17" operator="equal">
      <formula>"Rev.nº"</formula>
    </cfRule>
  </conditionalFormatting>
  <conditionalFormatting sqref="T41:V41">
    <cfRule type="cellIs" dxfId="765" priority="16" operator="equal">
      <formula>"data"</formula>
    </cfRule>
  </conditionalFormatting>
  <conditionalFormatting sqref="E16">
    <cfRule type="cellIs" dxfId="764" priority="14" operator="equal">
      <formula>""</formula>
    </cfRule>
  </conditionalFormatting>
  <conditionalFormatting sqref="E31">
    <cfRule type="cellIs" dxfId="763" priority="11" operator="equal">
      <formula>""</formula>
    </cfRule>
  </conditionalFormatting>
  <conditionalFormatting sqref="E21">
    <cfRule type="cellIs" dxfId="762" priority="13" operator="equal">
      <formula>""</formula>
    </cfRule>
  </conditionalFormatting>
  <conditionalFormatting sqref="E26">
    <cfRule type="cellIs" dxfId="761" priority="12" operator="equal">
      <formula>""</formula>
    </cfRule>
  </conditionalFormatting>
  <conditionalFormatting sqref="R16 M16:O20">
    <cfRule type="cellIs" dxfId="760" priority="10" operator="equal">
      <formula>""</formula>
    </cfRule>
  </conditionalFormatting>
  <conditionalFormatting sqref="R21 R26 R31 M21:O35">
    <cfRule type="cellIs" dxfId="759" priority="9" operator="equal">
      <formula>""</formula>
    </cfRule>
  </conditionalFormatting>
  <conditionalFormatting sqref="E14">
    <cfRule type="cellIs" dxfId="758" priority="7" operator="equal">
      <formula>""</formula>
    </cfRule>
  </conditionalFormatting>
  <conditionalFormatting sqref="E19">
    <cfRule type="cellIs" dxfId="757" priority="6" operator="equal">
      <formula>""</formula>
    </cfRule>
  </conditionalFormatting>
  <conditionalFormatting sqref="E24">
    <cfRule type="cellIs" dxfId="756" priority="5" operator="equal">
      <formula>""</formula>
    </cfRule>
  </conditionalFormatting>
  <conditionalFormatting sqref="E29">
    <cfRule type="cellIs" dxfId="755" priority="4" operator="equal">
      <formula>""</formula>
    </cfRule>
  </conditionalFormatting>
  <conditionalFormatting sqref="E34">
    <cfRule type="cellIs" dxfId="754" priority="3" operator="equal">
      <formula>""</formula>
    </cfRule>
  </conditionalFormatting>
  <conditionalFormatting sqref="E6:M6">
    <cfRule type="cellIs" dxfId="753" priority="1" operator="equal">
      <formula>"Inserir IN"</formula>
    </cfRule>
    <cfRule type="cellIs" dxfId="752" priority="2" operator="equal">
      <formula>"Inserir IN de decisão"</formula>
    </cfRule>
  </conditionalFormatting>
  <pageMargins left="0" right="0" top="0.74803149606299213" bottom="0" header="0" footer="0"/>
  <pageSetup paperSize="9" scale="98" orientation="portrait" errors="blank" horizontalDpi="4294967293" r:id="rId1"/>
  <headerFooter>
    <oddHeader>&amp;L&amp;G</oddHeader>
    <oddFooter>&amp;C&amp;"Times New Roman,Normal"&amp;7                          Página &amp;P de &amp;N</oddFoot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AM44"/>
  <sheetViews>
    <sheetView showGridLines="0" topLeftCell="A15" zoomScaleNormal="100" zoomScaleSheetLayoutView="115" zoomScalePageLayoutView="80" workbookViewId="0">
      <selection activeCell="A4" sqref="A1:XFD1048576"/>
    </sheetView>
  </sheetViews>
  <sheetFormatPr defaultColWidth="0.7109375" defaultRowHeight="15"/>
  <cols>
    <col min="1" max="1" width="15.28515625" style="16" customWidth="1"/>
    <col min="2" max="4" width="4.28515625" style="16" customWidth="1"/>
    <col min="5" max="9" width="4" style="16" customWidth="1"/>
    <col min="10" max="15" width="4.28515625" style="16" customWidth="1"/>
    <col min="16" max="22" width="3.7109375" style="16" customWidth="1"/>
    <col min="23" max="23" width="3.85546875" style="16" customWidth="1"/>
    <col min="24" max="24" width="3.7109375" style="16" customWidth="1"/>
    <col min="25" max="34" width="3.85546875" style="16" customWidth="1"/>
    <col min="35" max="102" width="5.7109375" style="16" customWidth="1"/>
    <col min="103" max="16382" width="0.7109375" style="16"/>
    <col min="16383" max="16383" width="9.5703125" style="16" customWidth="1"/>
    <col min="16384" max="16384" width="0.7109375" style="16" customWidth="1"/>
  </cols>
  <sheetData>
    <row r="1" spans="2:29" ht="39.950000000000003" customHeight="1">
      <c r="R1" s="403"/>
      <c r="S1" s="403"/>
      <c r="T1" s="403"/>
      <c r="U1" s="403"/>
      <c r="V1" s="403"/>
      <c r="W1" s="403"/>
    </row>
    <row r="2" spans="2:29" ht="48" customHeight="1">
      <c r="B2" s="480" t="str">
        <f>'Certificados Gerais'!B2</f>
        <v>Selecionar opção</v>
      </c>
      <c r="C2" s="481"/>
      <c r="D2" s="481"/>
      <c r="E2" s="481"/>
      <c r="F2" s="481"/>
      <c r="G2" s="481"/>
      <c r="H2" s="481"/>
      <c r="I2" s="481"/>
      <c r="J2" s="481"/>
      <c r="K2" s="481"/>
      <c r="L2" s="481"/>
      <c r="M2" s="481"/>
      <c r="N2" s="481"/>
      <c r="O2" s="481"/>
      <c r="P2" s="481"/>
      <c r="Q2" s="481"/>
      <c r="R2" s="481"/>
      <c r="S2" s="481"/>
      <c r="T2" s="21"/>
      <c r="U2" s="21"/>
      <c r="V2" s="14"/>
      <c r="W2" s="14"/>
      <c r="X2" s="7"/>
      <c r="Y2" s="17"/>
      <c r="Z2" s="17"/>
    </row>
    <row r="3" spans="2:29" ht="68.099999999999994" customHeight="1">
      <c r="B3" s="480" t="str">
        <f>'Certificados Gerais'!B3</f>
        <v>Panelas Metálicas</v>
      </c>
      <c r="C3" s="481"/>
      <c r="D3" s="481"/>
      <c r="E3" s="481"/>
      <c r="F3" s="481"/>
      <c r="G3" s="481"/>
      <c r="H3" s="481"/>
      <c r="I3" s="481"/>
      <c r="J3" s="481"/>
      <c r="K3" s="481"/>
      <c r="L3" s="481"/>
      <c r="M3" s="481"/>
      <c r="N3" s="481"/>
      <c r="O3" s="481"/>
      <c r="P3" s="481"/>
      <c r="Q3" s="481"/>
      <c r="R3" s="481"/>
      <c r="S3" s="481"/>
    </row>
    <row r="4" spans="2:29" ht="12" customHeight="1"/>
    <row r="5" spans="2:29" ht="12" customHeight="1">
      <c r="E5" s="9"/>
      <c r="F5" s="9"/>
      <c r="G5" s="9"/>
      <c r="H5" s="9"/>
      <c r="I5" s="9"/>
      <c r="J5" s="9"/>
      <c r="K5" s="9"/>
      <c r="L5" s="9"/>
      <c r="M5" s="9"/>
      <c r="N5" s="9"/>
      <c r="O5" s="9"/>
      <c r="P5" s="9"/>
    </row>
    <row r="6" spans="2:29" s="17" customFormat="1" ht="15" customHeight="1">
      <c r="B6" s="463" t="s">
        <v>23</v>
      </c>
      <c r="C6" s="463"/>
      <c r="D6" s="463"/>
      <c r="E6" s="482" t="str">
        <f>'Certificados Gerais'!L5</f>
        <v>Inserir IN de decisão</v>
      </c>
      <c r="F6" s="483"/>
      <c r="G6" s="483"/>
      <c r="H6" s="483"/>
      <c r="I6" s="483"/>
      <c r="J6" s="483"/>
      <c r="K6" s="483"/>
      <c r="L6" s="483"/>
      <c r="M6" s="483"/>
      <c r="N6" s="80"/>
      <c r="O6" s="463" t="s">
        <v>8</v>
      </c>
      <c r="P6" s="463"/>
      <c r="Q6" s="463"/>
      <c r="R6" s="464" t="str">
        <f>'Certificados Gerais'!H7</f>
        <v>Inserir data</v>
      </c>
      <c r="S6" s="464"/>
      <c r="T6" s="464"/>
      <c r="U6" s="464"/>
      <c r="V6" s="464"/>
      <c r="X6" s="75"/>
    </row>
    <row r="7" spans="2:29" s="17" customFormat="1" ht="15" customHeight="1">
      <c r="B7" s="22"/>
      <c r="C7" s="22"/>
      <c r="D7" s="18"/>
      <c r="E7" s="18"/>
      <c r="F7" s="18"/>
      <c r="G7" s="18"/>
      <c r="H7" s="18"/>
      <c r="I7" s="18"/>
      <c r="J7" s="23"/>
      <c r="K7" s="23"/>
      <c r="L7" s="23"/>
      <c r="M7" s="18"/>
      <c r="N7" s="18"/>
      <c r="O7" s="463" t="s">
        <v>21</v>
      </c>
      <c r="P7" s="463"/>
      <c r="Q7" s="463"/>
      <c r="R7" s="464" t="str">
        <f>'Certificados Gerais'!H8</f>
        <v/>
      </c>
      <c r="S7" s="464"/>
      <c r="T7" s="464"/>
      <c r="U7" s="464"/>
      <c r="V7" s="464"/>
    </row>
    <row r="8" spans="2:29" s="17" customFormat="1" ht="19.5" customHeight="1">
      <c r="B8" s="465" t="s">
        <v>603</v>
      </c>
      <c r="C8" s="465"/>
      <c r="D8" s="465"/>
      <c r="E8" s="466" t="str">
        <f>din!B1</f>
        <v>(Tudo)</v>
      </c>
      <c r="F8" s="466"/>
      <c r="G8" s="466"/>
      <c r="H8" s="466"/>
      <c r="I8" s="466"/>
      <c r="J8" s="466"/>
      <c r="K8" s="466"/>
      <c r="L8" s="466"/>
      <c r="M8" s="466"/>
      <c r="N8" s="466"/>
      <c r="O8" s="466"/>
      <c r="P8" s="466"/>
      <c r="Q8" s="466"/>
      <c r="R8" s="466"/>
      <c r="S8" s="466"/>
      <c r="T8" s="466"/>
      <c r="U8" s="466"/>
      <c r="V8" s="466"/>
      <c r="W8" s="72"/>
      <c r="X8" s="72"/>
      <c r="Y8" s="72"/>
      <c r="Z8" s="19"/>
    </row>
    <row r="9" spans="2:29" s="20" customFormat="1" ht="12" customHeight="1">
      <c r="B9" s="467" t="s">
        <v>9</v>
      </c>
      <c r="C9" s="467"/>
      <c r="D9" s="467"/>
      <c r="E9" s="467" t="s">
        <v>579</v>
      </c>
      <c r="F9" s="467"/>
      <c r="G9" s="467"/>
      <c r="H9" s="467"/>
      <c r="I9" s="467"/>
      <c r="J9" s="468" t="s">
        <v>19</v>
      </c>
      <c r="K9" s="469"/>
      <c r="L9" s="469"/>
      <c r="M9" s="469"/>
      <c r="N9" s="469"/>
      <c r="O9" s="469"/>
      <c r="P9" s="469"/>
      <c r="Q9" s="470"/>
      <c r="R9" s="474" t="s">
        <v>10</v>
      </c>
      <c r="S9" s="475"/>
      <c r="T9" s="475"/>
      <c r="U9" s="475"/>
      <c r="V9" s="476"/>
      <c r="AB9" s="457"/>
      <c r="AC9" s="457"/>
    </row>
    <row r="10" spans="2:29" s="20" customFormat="1" ht="12" customHeight="1">
      <c r="B10" s="467"/>
      <c r="C10" s="467"/>
      <c r="D10" s="467"/>
      <c r="E10" s="467"/>
      <c r="F10" s="467"/>
      <c r="G10" s="467"/>
      <c r="H10" s="467"/>
      <c r="I10" s="467"/>
      <c r="J10" s="471"/>
      <c r="K10" s="472"/>
      <c r="L10" s="472"/>
      <c r="M10" s="472"/>
      <c r="N10" s="472"/>
      <c r="O10" s="472"/>
      <c r="P10" s="472"/>
      <c r="Q10" s="473"/>
      <c r="R10" s="477"/>
      <c r="S10" s="478"/>
      <c r="T10" s="478"/>
      <c r="U10" s="478"/>
      <c r="V10" s="479"/>
    </row>
    <row r="11" spans="2:29" s="20" customFormat="1" ht="15" customHeight="1">
      <c r="B11" s="440">
        <f>din!A19</f>
        <v>0</v>
      </c>
      <c r="C11" s="441"/>
      <c r="D11" s="442"/>
      <c r="E11" s="440">
        <f>din!B19</f>
        <v>0</v>
      </c>
      <c r="F11" s="441"/>
      <c r="G11" s="441"/>
      <c r="H11" s="441"/>
      <c r="I11" s="442"/>
      <c r="J11" s="437" t="s">
        <v>14</v>
      </c>
      <c r="K11" s="437"/>
      <c r="L11" s="437"/>
      <c r="M11" s="490">
        <f>din!D19</f>
        <v>0</v>
      </c>
      <c r="N11" s="490"/>
      <c r="O11" s="490"/>
      <c r="P11" s="490"/>
      <c r="Q11" s="490"/>
      <c r="R11" s="450">
        <f>din!I19</f>
        <v>0</v>
      </c>
      <c r="S11" s="450"/>
      <c r="T11" s="450"/>
      <c r="U11" s="450"/>
      <c r="V11" s="450"/>
    </row>
    <row r="12" spans="2:29" s="20" customFormat="1" ht="20.100000000000001" customHeight="1">
      <c r="B12" s="443"/>
      <c r="C12" s="444"/>
      <c r="D12" s="445"/>
      <c r="E12" s="443"/>
      <c r="F12" s="444"/>
      <c r="G12" s="444"/>
      <c r="H12" s="444"/>
      <c r="I12" s="445"/>
      <c r="J12" s="437" t="s">
        <v>20</v>
      </c>
      <c r="K12" s="437"/>
      <c r="L12" s="437"/>
      <c r="M12" s="490">
        <f>din!E19</f>
        <v>0</v>
      </c>
      <c r="N12" s="490"/>
      <c r="O12" s="490"/>
      <c r="P12" s="490"/>
      <c r="Q12" s="490"/>
      <c r="R12" s="450"/>
      <c r="S12" s="450"/>
      <c r="T12" s="450"/>
      <c r="U12" s="450"/>
      <c r="V12" s="450"/>
    </row>
    <row r="13" spans="2:29" s="20" customFormat="1" ht="20.100000000000001" customHeight="1">
      <c r="B13" s="443"/>
      <c r="C13" s="444"/>
      <c r="D13" s="445"/>
      <c r="E13" s="443"/>
      <c r="F13" s="444"/>
      <c r="G13" s="444"/>
      <c r="H13" s="444"/>
      <c r="I13" s="445"/>
      <c r="J13" s="437" t="s">
        <v>598</v>
      </c>
      <c r="K13" s="437"/>
      <c r="L13" s="437"/>
      <c r="M13" s="491">
        <f>din!F19</f>
        <v>0</v>
      </c>
      <c r="N13" s="491"/>
      <c r="O13" s="491"/>
      <c r="P13" s="491"/>
      <c r="Q13" s="491"/>
      <c r="R13" s="450"/>
      <c r="S13" s="450"/>
      <c r="T13" s="450"/>
      <c r="U13" s="450"/>
      <c r="V13" s="450"/>
    </row>
    <row r="14" spans="2:29" s="20" customFormat="1" ht="20.100000000000001" customHeight="1">
      <c r="B14" s="443"/>
      <c r="C14" s="444"/>
      <c r="D14" s="445"/>
      <c r="E14" s="484">
        <f>din!C19</f>
        <v>0</v>
      </c>
      <c r="F14" s="485"/>
      <c r="G14" s="485"/>
      <c r="H14" s="485"/>
      <c r="I14" s="486"/>
      <c r="J14" s="437" t="s">
        <v>17</v>
      </c>
      <c r="K14" s="437"/>
      <c r="L14" s="437"/>
      <c r="M14" s="491">
        <f>din!G19</f>
        <v>0</v>
      </c>
      <c r="N14" s="491"/>
      <c r="O14" s="491"/>
      <c r="P14" s="491"/>
      <c r="Q14" s="491"/>
      <c r="R14" s="450"/>
      <c r="S14" s="450"/>
      <c r="T14" s="450"/>
      <c r="U14" s="450"/>
      <c r="V14" s="450"/>
    </row>
    <row r="15" spans="2:29" s="20" customFormat="1" ht="20.100000000000001" customHeight="1">
      <c r="B15" s="446"/>
      <c r="C15" s="447"/>
      <c r="D15" s="448"/>
      <c r="E15" s="487"/>
      <c r="F15" s="488"/>
      <c r="G15" s="488"/>
      <c r="H15" s="488"/>
      <c r="I15" s="489"/>
      <c r="J15" s="437" t="s">
        <v>18</v>
      </c>
      <c r="K15" s="437"/>
      <c r="L15" s="437"/>
      <c r="M15" s="491">
        <f>din!H19</f>
        <v>0</v>
      </c>
      <c r="N15" s="491"/>
      <c r="O15" s="491"/>
      <c r="P15" s="491"/>
      <c r="Q15" s="491"/>
      <c r="R15" s="450"/>
      <c r="S15" s="450"/>
      <c r="T15" s="450"/>
      <c r="U15" s="450"/>
      <c r="V15" s="450"/>
    </row>
    <row r="16" spans="2:29" s="20" customFormat="1" ht="15" customHeight="1">
      <c r="B16" s="440">
        <f>din!A20</f>
        <v>0</v>
      </c>
      <c r="C16" s="441"/>
      <c r="D16" s="442"/>
      <c r="E16" s="440">
        <f>din!B20</f>
        <v>0</v>
      </c>
      <c r="F16" s="441"/>
      <c r="G16" s="441"/>
      <c r="H16" s="441"/>
      <c r="I16" s="442"/>
      <c r="J16" s="437" t="s">
        <v>14</v>
      </c>
      <c r="K16" s="437"/>
      <c r="L16" s="437"/>
      <c r="M16" s="490">
        <f>din!D20</f>
        <v>0</v>
      </c>
      <c r="N16" s="490"/>
      <c r="O16" s="490"/>
      <c r="P16" s="490"/>
      <c r="Q16" s="490"/>
      <c r="R16" s="450">
        <f>din!I20</f>
        <v>0</v>
      </c>
      <c r="S16" s="450"/>
      <c r="T16" s="450"/>
      <c r="U16" s="450"/>
      <c r="V16" s="450"/>
    </row>
    <row r="17" spans="2:39" s="20" customFormat="1" ht="20.100000000000001" customHeight="1">
      <c r="B17" s="443"/>
      <c r="C17" s="444"/>
      <c r="D17" s="445"/>
      <c r="E17" s="443"/>
      <c r="F17" s="444"/>
      <c r="G17" s="444"/>
      <c r="H17" s="444"/>
      <c r="I17" s="445"/>
      <c r="J17" s="437" t="s">
        <v>20</v>
      </c>
      <c r="K17" s="437"/>
      <c r="L17" s="437"/>
      <c r="M17" s="490">
        <f>din!E20</f>
        <v>0</v>
      </c>
      <c r="N17" s="490"/>
      <c r="O17" s="490"/>
      <c r="P17" s="490"/>
      <c r="Q17" s="490"/>
      <c r="R17" s="450"/>
      <c r="S17" s="450"/>
      <c r="T17" s="450"/>
      <c r="U17" s="450"/>
      <c r="V17" s="450"/>
    </row>
    <row r="18" spans="2:39" s="20" customFormat="1" ht="20.100000000000001" customHeight="1">
      <c r="B18" s="443"/>
      <c r="C18" s="444"/>
      <c r="D18" s="445"/>
      <c r="E18" s="443"/>
      <c r="F18" s="444"/>
      <c r="G18" s="444"/>
      <c r="H18" s="444"/>
      <c r="I18" s="445"/>
      <c r="J18" s="437" t="s">
        <v>598</v>
      </c>
      <c r="K18" s="437"/>
      <c r="L18" s="437"/>
      <c r="M18" s="491">
        <f>din!F20</f>
        <v>0</v>
      </c>
      <c r="N18" s="491"/>
      <c r="O18" s="491"/>
      <c r="P18" s="491"/>
      <c r="Q18" s="491"/>
      <c r="R18" s="450"/>
      <c r="S18" s="450"/>
      <c r="T18" s="450"/>
      <c r="U18" s="450"/>
      <c r="V18" s="450"/>
    </row>
    <row r="19" spans="2:39" s="20" customFormat="1" ht="20.100000000000001" customHeight="1">
      <c r="B19" s="443"/>
      <c r="C19" s="444"/>
      <c r="D19" s="445"/>
      <c r="E19" s="484">
        <f>din!C20</f>
        <v>0</v>
      </c>
      <c r="F19" s="485"/>
      <c r="G19" s="485"/>
      <c r="H19" s="485"/>
      <c r="I19" s="486"/>
      <c r="J19" s="437" t="s">
        <v>17</v>
      </c>
      <c r="K19" s="437"/>
      <c r="L19" s="437"/>
      <c r="M19" s="491">
        <f>din!G20</f>
        <v>0</v>
      </c>
      <c r="N19" s="491"/>
      <c r="O19" s="491"/>
      <c r="P19" s="491"/>
      <c r="Q19" s="491"/>
      <c r="R19" s="450"/>
      <c r="S19" s="450"/>
      <c r="T19" s="450"/>
      <c r="U19" s="450"/>
      <c r="V19" s="450"/>
      <c r="AB19" s="92"/>
      <c r="AC19" s="92"/>
      <c r="AD19" s="92"/>
      <c r="AE19" s="92"/>
      <c r="AF19" s="92"/>
      <c r="AG19" s="92"/>
      <c r="AH19" s="92"/>
      <c r="AI19" s="92"/>
      <c r="AJ19" s="92"/>
      <c r="AK19" s="92"/>
      <c r="AL19" s="92"/>
      <c r="AM19" s="92"/>
    </row>
    <row r="20" spans="2:39" s="20" customFormat="1" ht="20.100000000000001" customHeight="1">
      <c r="B20" s="446"/>
      <c r="C20" s="447"/>
      <c r="D20" s="448"/>
      <c r="E20" s="487"/>
      <c r="F20" s="488"/>
      <c r="G20" s="488"/>
      <c r="H20" s="488"/>
      <c r="I20" s="489"/>
      <c r="J20" s="437" t="s">
        <v>18</v>
      </c>
      <c r="K20" s="437"/>
      <c r="L20" s="437"/>
      <c r="M20" s="491">
        <f>din!H20</f>
        <v>0</v>
      </c>
      <c r="N20" s="491"/>
      <c r="O20" s="491"/>
      <c r="P20" s="491"/>
      <c r="Q20" s="491"/>
      <c r="R20" s="450"/>
      <c r="S20" s="450"/>
      <c r="T20" s="450"/>
      <c r="U20" s="450"/>
      <c r="V20" s="450"/>
      <c r="W20" s="21"/>
      <c r="AB20" s="92"/>
      <c r="AC20" s="92"/>
      <c r="AD20" s="92"/>
      <c r="AE20" s="92"/>
      <c r="AF20" s="92"/>
      <c r="AG20" s="92"/>
      <c r="AH20" s="92"/>
      <c r="AI20" s="92"/>
      <c r="AJ20" s="92"/>
      <c r="AK20" s="92"/>
      <c r="AL20" s="92"/>
      <c r="AM20" s="92"/>
    </row>
    <row r="21" spans="2:39" s="20" customFormat="1" ht="15" customHeight="1">
      <c r="B21" s="440">
        <f>din!A21</f>
        <v>0</v>
      </c>
      <c r="C21" s="441"/>
      <c r="D21" s="442"/>
      <c r="E21" s="440">
        <f>din!B21</f>
        <v>0</v>
      </c>
      <c r="F21" s="441"/>
      <c r="G21" s="441"/>
      <c r="H21" s="441"/>
      <c r="I21" s="442"/>
      <c r="J21" s="437" t="s">
        <v>14</v>
      </c>
      <c r="K21" s="437"/>
      <c r="L21" s="437"/>
      <c r="M21" s="490">
        <f>din!D21</f>
        <v>0</v>
      </c>
      <c r="N21" s="490"/>
      <c r="O21" s="490"/>
      <c r="P21" s="490"/>
      <c r="Q21" s="490"/>
      <c r="R21" s="450">
        <f>din!I21</f>
        <v>0</v>
      </c>
      <c r="S21" s="450"/>
      <c r="T21" s="450"/>
      <c r="U21" s="450"/>
      <c r="V21" s="450"/>
      <c r="W21" s="21"/>
      <c r="AB21" s="92"/>
      <c r="AC21" s="92"/>
      <c r="AD21" s="92"/>
      <c r="AE21" s="92"/>
      <c r="AF21" s="92"/>
      <c r="AG21" s="92"/>
      <c r="AH21" s="92"/>
      <c r="AI21" s="92"/>
      <c r="AJ21" s="92"/>
      <c r="AK21" s="92"/>
      <c r="AL21" s="92"/>
      <c r="AM21" s="92"/>
    </row>
    <row r="22" spans="2:39" s="20" customFormat="1" ht="20.100000000000001" customHeight="1">
      <c r="B22" s="443"/>
      <c r="C22" s="444"/>
      <c r="D22" s="445"/>
      <c r="E22" s="443"/>
      <c r="F22" s="444"/>
      <c r="G22" s="444"/>
      <c r="H22" s="444"/>
      <c r="I22" s="445"/>
      <c r="J22" s="437" t="s">
        <v>20</v>
      </c>
      <c r="K22" s="437"/>
      <c r="L22" s="437"/>
      <c r="M22" s="490">
        <f>din!E21</f>
        <v>0</v>
      </c>
      <c r="N22" s="490"/>
      <c r="O22" s="490"/>
      <c r="P22" s="490"/>
      <c r="Q22" s="490"/>
      <c r="R22" s="450"/>
      <c r="S22" s="450"/>
      <c r="T22" s="450"/>
      <c r="U22" s="450"/>
      <c r="V22" s="450"/>
      <c r="W22" s="21"/>
      <c r="AB22" s="92"/>
      <c r="AC22" s="92"/>
      <c r="AD22" s="92"/>
      <c r="AE22" s="92"/>
      <c r="AF22" s="92"/>
      <c r="AG22" s="92"/>
      <c r="AH22" s="92"/>
      <c r="AI22" s="92"/>
      <c r="AJ22" s="92"/>
      <c r="AK22" s="92"/>
      <c r="AL22" s="92"/>
      <c r="AM22" s="92"/>
    </row>
    <row r="23" spans="2:39" s="20" customFormat="1" ht="20.100000000000001" customHeight="1">
      <c r="B23" s="443"/>
      <c r="C23" s="444"/>
      <c r="D23" s="445"/>
      <c r="E23" s="443"/>
      <c r="F23" s="444"/>
      <c r="G23" s="444"/>
      <c r="H23" s="444"/>
      <c r="I23" s="445"/>
      <c r="J23" s="437" t="s">
        <v>598</v>
      </c>
      <c r="K23" s="437"/>
      <c r="L23" s="437"/>
      <c r="M23" s="491">
        <f>din!F21</f>
        <v>0</v>
      </c>
      <c r="N23" s="491"/>
      <c r="O23" s="491"/>
      <c r="P23" s="491"/>
      <c r="Q23" s="491"/>
      <c r="R23" s="450"/>
      <c r="S23" s="450"/>
      <c r="T23" s="450"/>
      <c r="U23" s="450"/>
      <c r="V23" s="450"/>
      <c r="W23" s="21"/>
      <c r="AB23" s="92"/>
      <c r="AC23" s="92"/>
      <c r="AD23" s="93"/>
      <c r="AE23" s="92"/>
      <c r="AF23" s="92"/>
      <c r="AG23" s="92"/>
      <c r="AH23" s="92"/>
      <c r="AI23" s="92"/>
      <c r="AJ23" s="92"/>
      <c r="AK23" s="92"/>
      <c r="AL23" s="92"/>
      <c r="AM23" s="92"/>
    </row>
    <row r="24" spans="2:39" s="20" customFormat="1" ht="20.100000000000001" customHeight="1">
      <c r="B24" s="443"/>
      <c r="C24" s="444"/>
      <c r="D24" s="445"/>
      <c r="E24" s="484">
        <f>din!C21</f>
        <v>0</v>
      </c>
      <c r="F24" s="485"/>
      <c r="G24" s="485"/>
      <c r="H24" s="485"/>
      <c r="I24" s="486"/>
      <c r="J24" s="437" t="s">
        <v>17</v>
      </c>
      <c r="K24" s="437"/>
      <c r="L24" s="437"/>
      <c r="M24" s="491">
        <f>din!G21</f>
        <v>0</v>
      </c>
      <c r="N24" s="491"/>
      <c r="O24" s="491"/>
      <c r="P24" s="491"/>
      <c r="Q24" s="491"/>
      <c r="R24" s="450"/>
      <c r="S24" s="450"/>
      <c r="T24" s="450"/>
      <c r="U24" s="450"/>
      <c r="V24" s="450"/>
      <c r="W24" s="21"/>
      <c r="AB24" s="92"/>
      <c r="AC24" s="92"/>
      <c r="AD24" s="92"/>
      <c r="AE24" s="92"/>
      <c r="AF24" s="92"/>
      <c r="AG24" s="92"/>
      <c r="AH24" s="92"/>
      <c r="AI24" s="92"/>
      <c r="AJ24" s="92"/>
      <c r="AK24" s="92"/>
      <c r="AL24" s="92"/>
      <c r="AM24" s="92"/>
    </row>
    <row r="25" spans="2:39" s="20" customFormat="1" ht="20.100000000000001" customHeight="1">
      <c r="B25" s="446"/>
      <c r="C25" s="447"/>
      <c r="D25" s="448"/>
      <c r="E25" s="487"/>
      <c r="F25" s="488"/>
      <c r="G25" s="488"/>
      <c r="H25" s="488"/>
      <c r="I25" s="489"/>
      <c r="J25" s="437" t="s">
        <v>18</v>
      </c>
      <c r="K25" s="437"/>
      <c r="L25" s="437"/>
      <c r="M25" s="491">
        <f>din!H21</f>
        <v>0</v>
      </c>
      <c r="N25" s="491"/>
      <c r="O25" s="491"/>
      <c r="P25" s="491"/>
      <c r="Q25" s="491"/>
      <c r="R25" s="450"/>
      <c r="S25" s="450"/>
      <c r="T25" s="450"/>
      <c r="U25" s="450"/>
      <c r="V25" s="450"/>
      <c r="W25" s="21"/>
      <c r="AB25" s="92"/>
      <c r="AC25" s="92"/>
      <c r="AD25" s="92"/>
      <c r="AE25" s="92"/>
      <c r="AF25" s="92"/>
      <c r="AG25" s="92"/>
      <c r="AH25" s="92"/>
      <c r="AI25" s="92"/>
      <c r="AJ25" s="92"/>
      <c r="AK25" s="92"/>
      <c r="AL25" s="92"/>
      <c r="AM25" s="92"/>
    </row>
    <row r="26" spans="2:39" s="20" customFormat="1" ht="15" customHeight="1">
      <c r="B26" s="440">
        <f>din!A22</f>
        <v>0</v>
      </c>
      <c r="C26" s="441"/>
      <c r="D26" s="442"/>
      <c r="E26" s="440">
        <f>din!B22</f>
        <v>0</v>
      </c>
      <c r="F26" s="441"/>
      <c r="G26" s="441"/>
      <c r="H26" s="441"/>
      <c r="I26" s="442"/>
      <c r="J26" s="437" t="s">
        <v>14</v>
      </c>
      <c r="K26" s="437"/>
      <c r="L26" s="437"/>
      <c r="M26" s="490">
        <f>din!D22</f>
        <v>0</v>
      </c>
      <c r="N26" s="490"/>
      <c r="O26" s="490"/>
      <c r="P26" s="490"/>
      <c r="Q26" s="490"/>
      <c r="R26" s="450">
        <f>din!I22</f>
        <v>0</v>
      </c>
      <c r="S26" s="450"/>
      <c r="T26" s="450"/>
      <c r="U26" s="450"/>
      <c r="V26" s="450"/>
      <c r="W26" s="21"/>
    </row>
    <row r="27" spans="2:39" s="20" customFormat="1" ht="20.100000000000001" customHeight="1">
      <c r="B27" s="443"/>
      <c r="C27" s="444"/>
      <c r="D27" s="445"/>
      <c r="E27" s="443"/>
      <c r="F27" s="444"/>
      <c r="G27" s="444"/>
      <c r="H27" s="444"/>
      <c r="I27" s="445"/>
      <c r="J27" s="437" t="s">
        <v>20</v>
      </c>
      <c r="K27" s="437"/>
      <c r="L27" s="437"/>
      <c r="M27" s="490">
        <f>din!E22</f>
        <v>0</v>
      </c>
      <c r="N27" s="490"/>
      <c r="O27" s="490"/>
      <c r="P27" s="490"/>
      <c r="Q27" s="490"/>
      <c r="R27" s="450"/>
      <c r="S27" s="450"/>
      <c r="T27" s="450"/>
      <c r="U27" s="450"/>
      <c r="V27" s="450"/>
      <c r="W27" s="21"/>
    </row>
    <row r="28" spans="2:39" s="20" customFormat="1" ht="20.100000000000001" customHeight="1">
      <c r="B28" s="443"/>
      <c r="C28" s="444"/>
      <c r="D28" s="445"/>
      <c r="E28" s="443"/>
      <c r="F28" s="444"/>
      <c r="G28" s="444"/>
      <c r="H28" s="444"/>
      <c r="I28" s="445"/>
      <c r="J28" s="437" t="s">
        <v>598</v>
      </c>
      <c r="K28" s="437"/>
      <c r="L28" s="437"/>
      <c r="M28" s="491">
        <f>din!F22</f>
        <v>0</v>
      </c>
      <c r="N28" s="491"/>
      <c r="O28" s="491"/>
      <c r="P28" s="491"/>
      <c r="Q28" s="491"/>
      <c r="R28" s="450"/>
      <c r="S28" s="450"/>
      <c r="T28" s="450"/>
      <c r="U28" s="450"/>
      <c r="V28" s="450"/>
      <c r="W28" s="21"/>
    </row>
    <row r="29" spans="2:39" s="20" customFormat="1" ht="20.100000000000001" customHeight="1">
      <c r="B29" s="443"/>
      <c r="C29" s="444"/>
      <c r="D29" s="445"/>
      <c r="E29" s="484">
        <f>din!C22</f>
        <v>0</v>
      </c>
      <c r="F29" s="485"/>
      <c r="G29" s="485"/>
      <c r="H29" s="485"/>
      <c r="I29" s="486"/>
      <c r="J29" s="437" t="s">
        <v>17</v>
      </c>
      <c r="K29" s="437"/>
      <c r="L29" s="437"/>
      <c r="M29" s="491">
        <f>din!G22</f>
        <v>0</v>
      </c>
      <c r="N29" s="491"/>
      <c r="O29" s="491"/>
      <c r="P29" s="491"/>
      <c r="Q29" s="491"/>
      <c r="R29" s="450"/>
      <c r="S29" s="450"/>
      <c r="T29" s="450"/>
      <c r="U29" s="450"/>
      <c r="V29" s="450"/>
      <c r="W29" s="21"/>
    </row>
    <row r="30" spans="2:39" s="20" customFormat="1" ht="20.100000000000001" customHeight="1">
      <c r="B30" s="446"/>
      <c r="C30" s="447"/>
      <c r="D30" s="448"/>
      <c r="E30" s="487"/>
      <c r="F30" s="488"/>
      <c r="G30" s="488"/>
      <c r="H30" s="488"/>
      <c r="I30" s="489"/>
      <c r="J30" s="437" t="s">
        <v>18</v>
      </c>
      <c r="K30" s="437"/>
      <c r="L30" s="437"/>
      <c r="M30" s="491">
        <f>din!H22</f>
        <v>0</v>
      </c>
      <c r="N30" s="491"/>
      <c r="O30" s="491"/>
      <c r="P30" s="491"/>
      <c r="Q30" s="491"/>
      <c r="R30" s="450"/>
      <c r="S30" s="450"/>
      <c r="T30" s="450"/>
      <c r="U30" s="450"/>
      <c r="V30" s="450"/>
      <c r="W30" s="21"/>
    </row>
    <row r="31" spans="2:39" s="20" customFormat="1" ht="15" customHeight="1">
      <c r="B31" s="440">
        <f>din!A23</f>
        <v>0</v>
      </c>
      <c r="C31" s="441"/>
      <c r="D31" s="442"/>
      <c r="E31" s="440">
        <f>din!B23</f>
        <v>0</v>
      </c>
      <c r="F31" s="441"/>
      <c r="G31" s="441"/>
      <c r="H31" s="441"/>
      <c r="I31" s="442"/>
      <c r="J31" s="437" t="s">
        <v>14</v>
      </c>
      <c r="K31" s="437"/>
      <c r="L31" s="437"/>
      <c r="M31" s="490">
        <f>din!D23</f>
        <v>0</v>
      </c>
      <c r="N31" s="490"/>
      <c r="O31" s="490"/>
      <c r="P31" s="490"/>
      <c r="Q31" s="490"/>
      <c r="R31" s="450">
        <f>din!I23</f>
        <v>0</v>
      </c>
      <c r="S31" s="450"/>
      <c r="T31" s="450"/>
      <c r="U31" s="450"/>
      <c r="V31" s="450"/>
      <c r="W31" s="21"/>
    </row>
    <row r="32" spans="2:39" s="20" customFormat="1" ht="20.100000000000001" customHeight="1">
      <c r="B32" s="443"/>
      <c r="C32" s="444"/>
      <c r="D32" s="445"/>
      <c r="E32" s="443"/>
      <c r="F32" s="444"/>
      <c r="G32" s="444"/>
      <c r="H32" s="444"/>
      <c r="I32" s="445"/>
      <c r="J32" s="437" t="s">
        <v>20</v>
      </c>
      <c r="K32" s="437"/>
      <c r="L32" s="437"/>
      <c r="M32" s="490">
        <f>din!E23</f>
        <v>0</v>
      </c>
      <c r="N32" s="490"/>
      <c r="O32" s="490"/>
      <c r="P32" s="490"/>
      <c r="Q32" s="490"/>
      <c r="R32" s="450"/>
      <c r="S32" s="450"/>
      <c r="T32" s="450"/>
      <c r="U32" s="450"/>
      <c r="V32" s="450"/>
      <c r="W32" s="21"/>
    </row>
    <row r="33" spans="2:29" s="20" customFormat="1" ht="20.100000000000001" customHeight="1">
      <c r="B33" s="443"/>
      <c r="C33" s="444"/>
      <c r="D33" s="445"/>
      <c r="E33" s="443"/>
      <c r="F33" s="444"/>
      <c r="G33" s="444"/>
      <c r="H33" s="444"/>
      <c r="I33" s="445"/>
      <c r="J33" s="437" t="s">
        <v>598</v>
      </c>
      <c r="K33" s="437"/>
      <c r="L33" s="437"/>
      <c r="M33" s="491">
        <f>din!F23</f>
        <v>0</v>
      </c>
      <c r="N33" s="491"/>
      <c r="O33" s="491"/>
      <c r="P33" s="491"/>
      <c r="Q33" s="491"/>
      <c r="R33" s="450"/>
      <c r="S33" s="450"/>
      <c r="T33" s="450"/>
      <c r="U33" s="450"/>
      <c r="V33" s="450"/>
      <c r="W33" s="21"/>
    </row>
    <row r="34" spans="2:29" s="20" customFormat="1" ht="20.100000000000001" customHeight="1">
      <c r="B34" s="443"/>
      <c r="C34" s="444"/>
      <c r="D34" s="445"/>
      <c r="E34" s="484">
        <f>din!C23</f>
        <v>0</v>
      </c>
      <c r="F34" s="485"/>
      <c r="G34" s="485"/>
      <c r="H34" s="485"/>
      <c r="I34" s="486"/>
      <c r="J34" s="437" t="s">
        <v>17</v>
      </c>
      <c r="K34" s="437"/>
      <c r="L34" s="437"/>
      <c r="M34" s="491">
        <f>din!G23</f>
        <v>0</v>
      </c>
      <c r="N34" s="491"/>
      <c r="O34" s="491"/>
      <c r="P34" s="491"/>
      <c r="Q34" s="491"/>
      <c r="R34" s="450"/>
      <c r="S34" s="450"/>
      <c r="T34" s="450"/>
      <c r="U34" s="450"/>
      <c r="V34" s="450"/>
      <c r="W34" s="21"/>
    </row>
    <row r="35" spans="2:29" s="20" customFormat="1" ht="20.100000000000001" customHeight="1">
      <c r="B35" s="446"/>
      <c r="C35" s="447"/>
      <c r="D35" s="448"/>
      <c r="E35" s="487"/>
      <c r="F35" s="488"/>
      <c r="G35" s="488"/>
      <c r="H35" s="488"/>
      <c r="I35" s="489"/>
      <c r="J35" s="437" t="s">
        <v>18</v>
      </c>
      <c r="K35" s="437"/>
      <c r="L35" s="437"/>
      <c r="M35" s="491">
        <f>din!H23</f>
        <v>0</v>
      </c>
      <c r="N35" s="491"/>
      <c r="O35" s="491"/>
      <c r="P35" s="491"/>
      <c r="Q35" s="491"/>
      <c r="R35" s="450"/>
      <c r="S35" s="450"/>
      <c r="T35" s="450"/>
      <c r="U35" s="450"/>
      <c r="V35" s="450"/>
      <c r="W35" s="21"/>
    </row>
    <row r="36" spans="2:29">
      <c r="B36" s="74"/>
      <c r="C36" s="74"/>
      <c r="D36" s="74"/>
      <c r="E36" s="74"/>
      <c r="F36" s="74"/>
      <c r="G36" s="74"/>
      <c r="H36" s="74"/>
      <c r="I36" s="74"/>
      <c r="J36" s="74"/>
      <c r="K36" s="74"/>
      <c r="L36" s="74"/>
      <c r="M36" s="74"/>
      <c r="N36" s="74"/>
      <c r="O36" s="74"/>
      <c r="P36" s="74"/>
      <c r="Q36" s="74"/>
      <c r="R36" s="74"/>
      <c r="S36" s="74"/>
      <c r="T36" s="74"/>
      <c r="U36" s="74"/>
      <c r="V36" s="74"/>
    </row>
    <row r="37" spans="2:29">
      <c r="B37" s="439"/>
      <c r="C37" s="439"/>
      <c r="D37" s="439"/>
      <c r="E37" s="439"/>
      <c r="F37" s="439"/>
      <c r="G37" s="439"/>
      <c r="H37" s="439"/>
      <c r="I37" s="439"/>
      <c r="J37" s="439"/>
      <c r="K37" s="439"/>
      <c r="L37" s="439"/>
      <c r="M37" s="439"/>
      <c r="N37" s="439"/>
      <c r="O37" s="439"/>
      <c r="P37" s="439"/>
      <c r="Q37" s="439"/>
      <c r="R37" s="439"/>
      <c r="S37" s="439"/>
      <c r="T37" s="439"/>
      <c r="U37" s="439"/>
      <c r="V37" s="439"/>
    </row>
    <row r="38" spans="2:29" ht="15" customHeight="1">
      <c r="B38" s="426" t="s">
        <v>628</v>
      </c>
      <c r="C38" s="426"/>
      <c r="D38" s="426"/>
      <c r="E38" s="426"/>
      <c r="F38" s="426"/>
      <c r="G38" s="426"/>
      <c r="H38" s="426"/>
      <c r="I38" s="426"/>
      <c r="J38" s="426"/>
      <c r="K38" s="426"/>
      <c r="L38" s="426"/>
      <c r="M38" s="426"/>
      <c r="N38" s="426"/>
      <c r="O38" s="426"/>
      <c r="P38" s="426"/>
      <c r="Q38" s="426"/>
      <c r="R38" s="426"/>
      <c r="S38" s="79">
        <f>'Certificados Gerais'!W36</f>
        <v>0</v>
      </c>
      <c r="T38" s="77" t="s">
        <v>629</v>
      </c>
    </row>
    <row r="39" spans="2:29" ht="14.1" customHeight="1">
      <c r="B39" s="433"/>
      <c r="C39" s="433"/>
      <c r="D39" s="433"/>
      <c r="E39" s="433"/>
      <c r="F39" s="433"/>
      <c r="G39" s="433"/>
      <c r="H39" s="433"/>
      <c r="I39" s="433"/>
      <c r="J39" s="433"/>
      <c r="K39" s="433"/>
      <c r="L39" s="433"/>
      <c r="M39" s="433"/>
      <c r="N39" s="433"/>
      <c r="O39" s="433"/>
      <c r="P39" s="433"/>
      <c r="Q39" s="433"/>
      <c r="R39" s="433"/>
      <c r="S39" s="433"/>
      <c r="T39" s="433"/>
      <c r="U39" s="433"/>
      <c r="V39" s="433"/>
    </row>
    <row r="40" spans="2:29" ht="14.1" customHeight="1">
      <c r="B40" s="433"/>
      <c r="C40" s="433"/>
      <c r="D40" s="433"/>
      <c r="E40" s="433"/>
      <c r="F40" s="433"/>
      <c r="G40" s="433"/>
      <c r="H40" s="433"/>
      <c r="I40" s="433"/>
      <c r="J40" s="433"/>
      <c r="K40" s="433"/>
      <c r="L40" s="433"/>
      <c r="M40" s="433"/>
      <c r="N40" s="433"/>
      <c r="O40" s="433"/>
      <c r="P40" s="433"/>
      <c r="Q40" s="433"/>
      <c r="R40" s="433"/>
      <c r="S40" s="433"/>
      <c r="T40" s="433"/>
      <c r="U40" s="433"/>
      <c r="V40" s="433"/>
      <c r="W40" s="73"/>
      <c r="X40" s="73"/>
      <c r="Y40" s="73"/>
      <c r="Z40" s="73"/>
      <c r="AA40" s="73"/>
    </row>
    <row r="41" spans="2:29" s="19" customFormat="1" ht="15" customHeight="1">
      <c r="B41" s="434" t="str">
        <f>'Certificados Gerais'!B38</f>
        <v>FOR.n°</v>
      </c>
      <c r="C41" s="434"/>
      <c r="D41" s="434"/>
      <c r="E41" s="81"/>
      <c r="F41" s="81"/>
      <c r="G41" s="24"/>
      <c r="H41" s="24"/>
      <c r="I41" s="24"/>
      <c r="J41" s="24"/>
      <c r="K41" s="24"/>
      <c r="L41" s="24"/>
      <c r="M41" s="24"/>
      <c r="N41" s="24"/>
      <c r="O41" s="24"/>
      <c r="P41" s="24"/>
      <c r="Q41" s="24"/>
      <c r="R41" s="434" t="str">
        <f>'Certificados Gerais'!U38</f>
        <v>Rev.nº</v>
      </c>
      <c r="S41" s="434"/>
      <c r="T41" s="435" t="str">
        <f>'Certificados Gerais'!W38</f>
        <v>Data</v>
      </c>
      <c r="U41" s="436"/>
      <c r="V41" s="436"/>
      <c r="W41" s="24"/>
      <c r="X41" s="24"/>
      <c r="Y41" s="24"/>
      <c r="Z41" s="24"/>
      <c r="AA41" s="24"/>
      <c r="AB41" s="82"/>
      <c r="AC41" s="82"/>
    </row>
    <row r="44" spans="2:29">
      <c r="C44" s="77"/>
      <c r="D44" s="77"/>
      <c r="E44" s="77"/>
      <c r="F44" s="77"/>
      <c r="G44" s="77"/>
      <c r="H44" s="77"/>
      <c r="I44" s="77"/>
      <c r="J44" s="77"/>
      <c r="K44" s="77"/>
      <c r="L44" s="77"/>
      <c r="M44" s="77"/>
      <c r="N44" s="77"/>
      <c r="O44" s="77"/>
      <c r="P44" s="77"/>
      <c r="Q44" s="77"/>
      <c r="R44" s="77"/>
      <c r="S44" s="77"/>
      <c r="T44" s="77"/>
      <c r="U44" s="77"/>
      <c r="V44" s="77"/>
    </row>
  </sheetData>
  <sheetProtection formatCells="0" formatColumns="0" formatRows="0" selectLockedCells="1"/>
  <mergeCells count="92">
    <mergeCell ref="R1:W1"/>
    <mergeCell ref="B2:S2"/>
    <mergeCell ref="B3:S3"/>
    <mergeCell ref="B6:D6"/>
    <mergeCell ref="E6:M6"/>
    <mergeCell ref="O6:Q6"/>
    <mergeCell ref="R6:V6"/>
    <mergeCell ref="O7:Q7"/>
    <mergeCell ref="R7:V7"/>
    <mergeCell ref="B8:D8"/>
    <mergeCell ref="E8:V8"/>
    <mergeCell ref="B9:D10"/>
    <mergeCell ref="E9:I10"/>
    <mergeCell ref="J9:Q10"/>
    <mergeCell ref="R9:V10"/>
    <mergeCell ref="B16:D20"/>
    <mergeCell ref="E16:I18"/>
    <mergeCell ref="J16:L16"/>
    <mergeCell ref="M16:Q16"/>
    <mergeCell ref="AB9:AC9"/>
    <mergeCell ref="B11:D15"/>
    <mergeCell ref="E11:I13"/>
    <mergeCell ref="J11:L11"/>
    <mergeCell ref="M11:Q11"/>
    <mergeCell ref="R11:V15"/>
    <mergeCell ref="J12:L12"/>
    <mergeCell ref="M12:Q12"/>
    <mergeCell ref="J13:L13"/>
    <mergeCell ref="M13:Q13"/>
    <mergeCell ref="E14:I15"/>
    <mergeCell ref="J14:L14"/>
    <mergeCell ref="M14:Q14"/>
    <mergeCell ref="J15:L15"/>
    <mergeCell ref="M15:Q15"/>
    <mergeCell ref="E19:I20"/>
    <mergeCell ref="J19:L19"/>
    <mergeCell ref="M19:Q19"/>
    <mergeCell ref="J20:L20"/>
    <mergeCell ref="M20:Q20"/>
    <mergeCell ref="R16:V20"/>
    <mergeCell ref="J17:L17"/>
    <mergeCell ref="M17:Q17"/>
    <mergeCell ref="J18:L18"/>
    <mergeCell ref="M18:Q18"/>
    <mergeCell ref="R21:V25"/>
    <mergeCell ref="J22:L22"/>
    <mergeCell ref="M22:Q22"/>
    <mergeCell ref="J23:L23"/>
    <mergeCell ref="M23:Q23"/>
    <mergeCell ref="J24:L24"/>
    <mergeCell ref="M24:Q24"/>
    <mergeCell ref="J25:L25"/>
    <mergeCell ref="M25:Q25"/>
    <mergeCell ref="B26:D30"/>
    <mergeCell ref="E26:I28"/>
    <mergeCell ref="J26:L26"/>
    <mergeCell ref="M26:Q26"/>
    <mergeCell ref="B21:D25"/>
    <mergeCell ref="E21:I23"/>
    <mergeCell ref="J21:L21"/>
    <mergeCell ref="M21:Q21"/>
    <mergeCell ref="E24:I25"/>
    <mergeCell ref="M32:Q32"/>
    <mergeCell ref="J33:L33"/>
    <mergeCell ref="M33:Q33"/>
    <mergeCell ref="E34:I35"/>
    <mergeCell ref="R26:V30"/>
    <mergeCell ref="J27:L27"/>
    <mergeCell ref="M27:Q27"/>
    <mergeCell ref="J28:L28"/>
    <mergeCell ref="M28:Q28"/>
    <mergeCell ref="E29:I30"/>
    <mergeCell ref="J29:L29"/>
    <mergeCell ref="M29:Q29"/>
    <mergeCell ref="J30:L30"/>
    <mergeCell ref="M30:Q30"/>
    <mergeCell ref="B39:V40"/>
    <mergeCell ref="B41:D41"/>
    <mergeCell ref="R41:S41"/>
    <mergeCell ref="T41:V41"/>
    <mergeCell ref="J34:L34"/>
    <mergeCell ref="M34:Q34"/>
    <mergeCell ref="J35:L35"/>
    <mergeCell ref="M35:Q35"/>
    <mergeCell ref="B37:V37"/>
    <mergeCell ref="B38:R38"/>
    <mergeCell ref="B31:D35"/>
    <mergeCell ref="E31:I33"/>
    <mergeCell ref="J31:L31"/>
    <mergeCell ref="M31:Q31"/>
    <mergeCell ref="R31:V35"/>
    <mergeCell ref="J32:L32"/>
  </mergeCells>
  <conditionalFormatting sqref="R1:W1">
    <cfRule type="cellIs" dxfId="751" priority="35" operator="equal">
      <formula>"Inserir IN"</formula>
    </cfRule>
  </conditionalFormatting>
  <conditionalFormatting sqref="B2">
    <cfRule type="containsBlanks" dxfId="750" priority="33">
      <formula>LEN(TRIM(B2))=0</formula>
    </cfRule>
  </conditionalFormatting>
  <conditionalFormatting sqref="B3">
    <cfRule type="containsBlanks" dxfId="749" priority="34">
      <formula>LEN(TRIM(B3))=0</formula>
    </cfRule>
  </conditionalFormatting>
  <conditionalFormatting sqref="B2:S2">
    <cfRule type="cellIs" dxfId="748" priority="32" operator="equal">
      <formula>"Selecionar opção"</formula>
    </cfRule>
  </conditionalFormatting>
  <conditionalFormatting sqref="B3:S3">
    <cfRule type="cellIs" dxfId="747" priority="31" operator="equal">
      <formula>"Selecionar opção de escopo"</formula>
    </cfRule>
  </conditionalFormatting>
  <conditionalFormatting sqref="R6">
    <cfRule type="cellIs" dxfId="746" priority="29" operator="equal">
      <formula>"Inserir data"</formula>
    </cfRule>
  </conditionalFormatting>
  <conditionalFormatting sqref="R7">
    <cfRule type="cellIs" dxfId="745" priority="28" operator="equal">
      <formula>""</formula>
    </cfRule>
  </conditionalFormatting>
  <conditionalFormatting sqref="E8:V8 B11:E11 B12:D13 B14:E14 R11 M11:O15 B15:D25">
    <cfRule type="cellIs" dxfId="744" priority="27" operator="equal">
      <formula>""</formula>
    </cfRule>
  </conditionalFormatting>
  <conditionalFormatting sqref="S38">
    <cfRule type="cellIs" dxfId="743" priority="25" operator="equal">
      <formula>0</formula>
    </cfRule>
    <cfRule type="cellIs" dxfId="742" priority="26" operator="equal">
      <formula>""</formula>
    </cfRule>
  </conditionalFormatting>
  <conditionalFormatting sqref="B41">
    <cfRule type="cellIs" dxfId="741" priority="24" operator="equal">
      <formula>"rev"</formula>
    </cfRule>
  </conditionalFormatting>
  <conditionalFormatting sqref="E41:F41">
    <cfRule type="cellIs" dxfId="740" priority="23" operator="equal">
      <formula>"data"</formula>
    </cfRule>
  </conditionalFormatting>
  <conditionalFormatting sqref="B41:D41">
    <cfRule type="cellIs" dxfId="739" priority="22" operator="equal">
      <formula>"FOR.n°"</formula>
    </cfRule>
  </conditionalFormatting>
  <conditionalFormatting sqref="R41:S41">
    <cfRule type="cellIs" dxfId="738" priority="21" operator="equal">
      <formula>"Rev.nº"</formula>
    </cfRule>
  </conditionalFormatting>
  <conditionalFormatting sqref="T41:V41">
    <cfRule type="cellIs" dxfId="737" priority="20" operator="equal">
      <formula>"data"</formula>
    </cfRule>
  </conditionalFormatting>
  <conditionalFormatting sqref="E16">
    <cfRule type="cellIs" dxfId="736" priority="18" operator="equal">
      <formula>""</formula>
    </cfRule>
  </conditionalFormatting>
  <conditionalFormatting sqref="E21">
    <cfRule type="cellIs" dxfId="735" priority="17" operator="equal">
      <formula>""</formula>
    </cfRule>
  </conditionalFormatting>
  <conditionalFormatting sqref="R16 M16:O20">
    <cfRule type="cellIs" dxfId="734" priority="14" operator="equal">
      <formula>""</formula>
    </cfRule>
  </conditionalFormatting>
  <conditionalFormatting sqref="R21 M21:O25">
    <cfRule type="cellIs" dxfId="733" priority="13" operator="equal">
      <formula>""</formula>
    </cfRule>
  </conditionalFormatting>
  <conditionalFormatting sqref="E19">
    <cfRule type="cellIs" dxfId="732" priority="12" operator="equal">
      <formula>""</formula>
    </cfRule>
  </conditionalFormatting>
  <conditionalFormatting sqref="E24">
    <cfRule type="cellIs" dxfId="731" priority="11" operator="equal">
      <formula>""</formula>
    </cfRule>
  </conditionalFormatting>
  <conditionalFormatting sqref="B26:D35">
    <cfRule type="cellIs" dxfId="730" priority="6" operator="equal">
      <formula>""</formula>
    </cfRule>
  </conditionalFormatting>
  <conditionalFormatting sqref="E26 E31">
    <cfRule type="cellIs" dxfId="729" priority="5" operator="equal">
      <formula>""</formula>
    </cfRule>
  </conditionalFormatting>
  <conditionalFormatting sqref="R26 R31 M26:O35">
    <cfRule type="cellIs" dxfId="728" priority="4" operator="equal">
      <formula>""</formula>
    </cfRule>
  </conditionalFormatting>
  <conditionalFormatting sqref="E29 E34">
    <cfRule type="cellIs" dxfId="727" priority="3" operator="equal">
      <formula>""</formula>
    </cfRule>
  </conditionalFormatting>
  <conditionalFormatting sqref="E6:M6">
    <cfRule type="cellIs" dxfId="726" priority="1" operator="equal">
      <formula>"Inserir IN"</formula>
    </cfRule>
    <cfRule type="cellIs" dxfId="725" priority="2" operator="equal">
      <formula>"Inserir IN de decisão"</formula>
    </cfRule>
  </conditionalFormatting>
  <pageMargins left="0" right="0" top="0.74803149606299213" bottom="0" header="0" footer="0"/>
  <pageSetup paperSize="9" scale="98" orientation="portrait" errors="blank" horizontalDpi="4294967293" r:id="rId1"/>
  <headerFooter>
    <oddHeader>&amp;L&amp;G</oddHeader>
    <oddFooter>&amp;C&amp;"Times New Roman,Normal"&amp;7                          Página &amp;P de &amp;N</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AM44"/>
  <sheetViews>
    <sheetView showGridLines="0" topLeftCell="A18" zoomScaleNormal="100" zoomScaleSheetLayoutView="115" zoomScalePageLayoutView="80" workbookViewId="0">
      <selection activeCell="A4" sqref="A1:XFD1048576"/>
    </sheetView>
  </sheetViews>
  <sheetFormatPr defaultColWidth="0.7109375" defaultRowHeight="15"/>
  <cols>
    <col min="1" max="1" width="15.28515625" style="16" customWidth="1"/>
    <col min="2" max="4" width="4.28515625" style="16" customWidth="1"/>
    <col min="5" max="9" width="4" style="16" customWidth="1"/>
    <col min="10" max="15" width="4.28515625" style="16" customWidth="1"/>
    <col min="16" max="22" width="3.7109375" style="16" customWidth="1"/>
    <col min="23" max="23" width="3.85546875" style="16" customWidth="1"/>
    <col min="24" max="24" width="3.7109375" style="16" customWidth="1"/>
    <col min="25" max="34" width="3.85546875" style="16" customWidth="1"/>
    <col min="35" max="102" width="5.7109375" style="16" customWidth="1"/>
    <col min="103" max="16382" width="0.7109375" style="16"/>
    <col min="16383" max="16383" width="9.5703125" style="16" customWidth="1"/>
    <col min="16384" max="16384" width="0.7109375" style="16" customWidth="1"/>
  </cols>
  <sheetData>
    <row r="1" spans="2:29" ht="39.950000000000003" customHeight="1">
      <c r="R1" s="403"/>
      <c r="S1" s="403"/>
      <c r="T1" s="403"/>
      <c r="U1" s="403"/>
      <c r="V1" s="403"/>
      <c r="W1" s="403"/>
    </row>
    <row r="2" spans="2:29" ht="48" customHeight="1">
      <c r="B2" s="480" t="str">
        <f>'Certificados Gerais'!B2</f>
        <v>Selecionar opção</v>
      </c>
      <c r="C2" s="481"/>
      <c r="D2" s="481"/>
      <c r="E2" s="481"/>
      <c r="F2" s="481"/>
      <c r="G2" s="481"/>
      <c r="H2" s="481"/>
      <c r="I2" s="481"/>
      <c r="J2" s="481"/>
      <c r="K2" s="481"/>
      <c r="L2" s="481"/>
      <c r="M2" s="481"/>
      <c r="N2" s="481"/>
      <c r="O2" s="481"/>
      <c r="P2" s="481"/>
      <c r="Q2" s="481"/>
      <c r="R2" s="481"/>
      <c r="S2" s="481"/>
      <c r="T2" s="21"/>
      <c r="U2" s="21"/>
      <c r="V2" s="14"/>
      <c r="W2" s="14"/>
      <c r="X2" s="7"/>
      <c r="Y2" s="17"/>
      <c r="Z2" s="17"/>
    </row>
    <row r="3" spans="2:29" ht="68.099999999999994" customHeight="1">
      <c r="B3" s="480" t="str">
        <f>'Certificados Gerais'!B3</f>
        <v>Panelas Metálicas</v>
      </c>
      <c r="C3" s="481"/>
      <c r="D3" s="481"/>
      <c r="E3" s="481"/>
      <c r="F3" s="481"/>
      <c r="G3" s="481"/>
      <c r="H3" s="481"/>
      <c r="I3" s="481"/>
      <c r="J3" s="481"/>
      <c r="K3" s="481"/>
      <c r="L3" s="481"/>
      <c r="M3" s="481"/>
      <c r="N3" s="481"/>
      <c r="O3" s="481"/>
      <c r="P3" s="481"/>
      <c r="Q3" s="481"/>
      <c r="R3" s="481"/>
      <c r="S3" s="481"/>
    </row>
    <row r="4" spans="2:29" ht="12" customHeight="1"/>
    <row r="5" spans="2:29" ht="12" customHeight="1">
      <c r="E5" s="9"/>
      <c r="F5" s="9"/>
      <c r="G5" s="9"/>
      <c r="H5" s="9"/>
      <c r="I5" s="9"/>
      <c r="J5" s="9"/>
      <c r="K5" s="9"/>
      <c r="L5" s="9"/>
      <c r="M5" s="9"/>
      <c r="N5" s="9"/>
      <c r="O5" s="9"/>
      <c r="P5" s="9"/>
    </row>
    <row r="6" spans="2:29" s="17" customFormat="1" ht="15" customHeight="1">
      <c r="B6" s="463" t="s">
        <v>23</v>
      </c>
      <c r="C6" s="463"/>
      <c r="D6" s="463"/>
      <c r="E6" s="482" t="str">
        <f>'Certificados Gerais'!L5</f>
        <v>Inserir IN de decisão</v>
      </c>
      <c r="F6" s="483"/>
      <c r="G6" s="483"/>
      <c r="H6" s="483"/>
      <c r="I6" s="483"/>
      <c r="J6" s="483"/>
      <c r="K6" s="483"/>
      <c r="L6" s="483"/>
      <c r="M6" s="483"/>
      <c r="N6" s="80"/>
      <c r="O6" s="463" t="s">
        <v>8</v>
      </c>
      <c r="P6" s="463"/>
      <c r="Q6" s="463"/>
      <c r="R6" s="464" t="str">
        <f>'Certificados Gerais'!H7</f>
        <v>Inserir data</v>
      </c>
      <c r="S6" s="464"/>
      <c r="T6" s="464"/>
      <c r="U6" s="464"/>
      <c r="V6" s="464"/>
      <c r="X6" s="75"/>
    </row>
    <row r="7" spans="2:29" s="17" customFormat="1" ht="15" customHeight="1">
      <c r="B7" s="22"/>
      <c r="C7" s="22"/>
      <c r="D7" s="18"/>
      <c r="E7" s="18"/>
      <c r="F7" s="18"/>
      <c r="G7" s="18"/>
      <c r="H7" s="18"/>
      <c r="I7" s="18"/>
      <c r="J7" s="23"/>
      <c r="K7" s="23"/>
      <c r="L7" s="23"/>
      <c r="M7" s="18"/>
      <c r="N7" s="18"/>
      <c r="O7" s="463" t="s">
        <v>21</v>
      </c>
      <c r="P7" s="463"/>
      <c r="Q7" s="463"/>
      <c r="R7" s="464" t="str">
        <f>'Certificados Gerais'!H8</f>
        <v/>
      </c>
      <c r="S7" s="464"/>
      <c r="T7" s="464"/>
      <c r="U7" s="464"/>
      <c r="V7" s="464"/>
    </row>
    <row r="8" spans="2:29" s="17" customFormat="1" ht="19.5" customHeight="1">
      <c r="B8" s="465" t="s">
        <v>603</v>
      </c>
      <c r="C8" s="465"/>
      <c r="D8" s="465"/>
      <c r="E8" s="466" t="str">
        <f>din!B1</f>
        <v>(Tudo)</v>
      </c>
      <c r="F8" s="466"/>
      <c r="G8" s="466"/>
      <c r="H8" s="466"/>
      <c r="I8" s="466"/>
      <c r="J8" s="466"/>
      <c r="K8" s="466"/>
      <c r="L8" s="466"/>
      <c r="M8" s="466"/>
      <c r="N8" s="466"/>
      <c r="O8" s="466"/>
      <c r="P8" s="466"/>
      <c r="Q8" s="466"/>
      <c r="R8" s="466"/>
      <c r="S8" s="466"/>
      <c r="T8" s="466"/>
      <c r="U8" s="466"/>
      <c r="V8" s="466"/>
      <c r="W8" s="72"/>
      <c r="X8" s="72"/>
      <c r="Y8" s="72"/>
      <c r="Z8" s="19"/>
    </row>
    <row r="9" spans="2:29" s="20" customFormat="1" ht="12" customHeight="1">
      <c r="B9" s="467" t="s">
        <v>9</v>
      </c>
      <c r="C9" s="467"/>
      <c r="D9" s="467"/>
      <c r="E9" s="467" t="s">
        <v>579</v>
      </c>
      <c r="F9" s="467"/>
      <c r="G9" s="467"/>
      <c r="H9" s="467"/>
      <c r="I9" s="467"/>
      <c r="J9" s="468" t="s">
        <v>19</v>
      </c>
      <c r="K9" s="469"/>
      <c r="L9" s="469"/>
      <c r="M9" s="469"/>
      <c r="N9" s="469"/>
      <c r="O9" s="469"/>
      <c r="P9" s="469"/>
      <c r="Q9" s="470"/>
      <c r="R9" s="474" t="s">
        <v>10</v>
      </c>
      <c r="S9" s="475"/>
      <c r="T9" s="475"/>
      <c r="U9" s="475"/>
      <c r="V9" s="476"/>
      <c r="AB9" s="457"/>
      <c r="AC9" s="457"/>
    </row>
    <row r="10" spans="2:29" s="20" customFormat="1" ht="12" customHeight="1">
      <c r="B10" s="467"/>
      <c r="C10" s="467"/>
      <c r="D10" s="467"/>
      <c r="E10" s="467"/>
      <c r="F10" s="467"/>
      <c r="G10" s="467"/>
      <c r="H10" s="467"/>
      <c r="I10" s="467"/>
      <c r="J10" s="471"/>
      <c r="K10" s="472"/>
      <c r="L10" s="472"/>
      <c r="M10" s="472"/>
      <c r="N10" s="472"/>
      <c r="O10" s="472"/>
      <c r="P10" s="472"/>
      <c r="Q10" s="473"/>
      <c r="R10" s="477"/>
      <c r="S10" s="478"/>
      <c r="T10" s="478"/>
      <c r="U10" s="478"/>
      <c r="V10" s="479"/>
    </row>
    <row r="11" spans="2:29" s="20" customFormat="1" ht="15" customHeight="1">
      <c r="B11" s="440">
        <f>din!A24</f>
        <v>0</v>
      </c>
      <c r="C11" s="441"/>
      <c r="D11" s="442"/>
      <c r="E11" s="440">
        <f>din!B24</f>
        <v>0</v>
      </c>
      <c r="F11" s="441"/>
      <c r="G11" s="441"/>
      <c r="H11" s="441"/>
      <c r="I11" s="442"/>
      <c r="J11" s="437" t="s">
        <v>14</v>
      </c>
      <c r="K11" s="437"/>
      <c r="L11" s="437"/>
      <c r="M11" s="490">
        <f>din!D24</f>
        <v>0</v>
      </c>
      <c r="N11" s="490"/>
      <c r="O11" s="490"/>
      <c r="P11" s="490"/>
      <c r="Q11" s="490"/>
      <c r="R11" s="450">
        <f>din!I24</f>
        <v>0</v>
      </c>
      <c r="S11" s="450"/>
      <c r="T11" s="450"/>
      <c r="U11" s="450"/>
      <c r="V11" s="450"/>
    </row>
    <row r="12" spans="2:29" s="20" customFormat="1" ht="20.100000000000001" customHeight="1">
      <c r="B12" s="443"/>
      <c r="C12" s="444"/>
      <c r="D12" s="445"/>
      <c r="E12" s="443"/>
      <c r="F12" s="444"/>
      <c r="G12" s="444"/>
      <c r="H12" s="444"/>
      <c r="I12" s="445"/>
      <c r="J12" s="437" t="s">
        <v>20</v>
      </c>
      <c r="K12" s="437"/>
      <c r="L12" s="437"/>
      <c r="M12" s="490">
        <f>din!E24</f>
        <v>0</v>
      </c>
      <c r="N12" s="490"/>
      <c r="O12" s="490"/>
      <c r="P12" s="490"/>
      <c r="Q12" s="490"/>
      <c r="R12" s="450"/>
      <c r="S12" s="450"/>
      <c r="T12" s="450"/>
      <c r="U12" s="450"/>
      <c r="V12" s="450"/>
    </row>
    <row r="13" spans="2:29" s="20" customFormat="1" ht="20.100000000000001" customHeight="1">
      <c r="B13" s="443"/>
      <c r="C13" s="444"/>
      <c r="D13" s="445"/>
      <c r="E13" s="443"/>
      <c r="F13" s="444"/>
      <c r="G13" s="444"/>
      <c r="H13" s="444"/>
      <c r="I13" s="445"/>
      <c r="J13" s="437" t="s">
        <v>598</v>
      </c>
      <c r="K13" s="437"/>
      <c r="L13" s="437"/>
      <c r="M13" s="491">
        <f>din!F24</f>
        <v>0</v>
      </c>
      <c r="N13" s="491"/>
      <c r="O13" s="491"/>
      <c r="P13" s="491"/>
      <c r="Q13" s="491"/>
      <c r="R13" s="450"/>
      <c r="S13" s="450"/>
      <c r="T13" s="450"/>
      <c r="U13" s="450"/>
      <c r="V13" s="450"/>
    </row>
    <row r="14" spans="2:29" s="20" customFormat="1" ht="20.100000000000001" customHeight="1">
      <c r="B14" s="443"/>
      <c r="C14" s="444"/>
      <c r="D14" s="445"/>
      <c r="E14" s="484">
        <f>din!C24</f>
        <v>0</v>
      </c>
      <c r="F14" s="485"/>
      <c r="G14" s="485"/>
      <c r="H14" s="485"/>
      <c r="I14" s="486"/>
      <c r="J14" s="437" t="s">
        <v>17</v>
      </c>
      <c r="K14" s="437"/>
      <c r="L14" s="437"/>
      <c r="M14" s="491">
        <f>din!G24</f>
        <v>0</v>
      </c>
      <c r="N14" s="491"/>
      <c r="O14" s="491"/>
      <c r="P14" s="491"/>
      <c r="Q14" s="491"/>
      <c r="R14" s="450"/>
      <c r="S14" s="450"/>
      <c r="T14" s="450"/>
      <c r="U14" s="450"/>
      <c r="V14" s="450"/>
    </row>
    <row r="15" spans="2:29" s="20" customFormat="1" ht="20.100000000000001" customHeight="1">
      <c r="B15" s="446"/>
      <c r="C15" s="447"/>
      <c r="D15" s="448"/>
      <c r="E15" s="487"/>
      <c r="F15" s="488"/>
      <c r="G15" s="488"/>
      <c r="H15" s="488"/>
      <c r="I15" s="489"/>
      <c r="J15" s="437" t="s">
        <v>18</v>
      </c>
      <c r="K15" s="437"/>
      <c r="L15" s="437"/>
      <c r="M15" s="491">
        <f>din!H24</f>
        <v>0</v>
      </c>
      <c r="N15" s="491"/>
      <c r="O15" s="491"/>
      <c r="P15" s="491"/>
      <c r="Q15" s="491"/>
      <c r="R15" s="450"/>
      <c r="S15" s="450"/>
      <c r="T15" s="450"/>
      <c r="U15" s="450"/>
      <c r="V15" s="450"/>
    </row>
    <row r="16" spans="2:29" s="20" customFormat="1" ht="15" customHeight="1">
      <c r="B16" s="440">
        <f>din!A25</f>
        <v>0</v>
      </c>
      <c r="C16" s="441"/>
      <c r="D16" s="442"/>
      <c r="E16" s="440">
        <f>din!B25</f>
        <v>0</v>
      </c>
      <c r="F16" s="441"/>
      <c r="G16" s="441"/>
      <c r="H16" s="441"/>
      <c r="I16" s="442"/>
      <c r="J16" s="437" t="s">
        <v>14</v>
      </c>
      <c r="K16" s="437"/>
      <c r="L16" s="437"/>
      <c r="M16" s="490">
        <f>din!D25</f>
        <v>0</v>
      </c>
      <c r="N16" s="490"/>
      <c r="O16" s="490"/>
      <c r="P16" s="490"/>
      <c r="Q16" s="490"/>
      <c r="R16" s="450">
        <f>din!I25</f>
        <v>0</v>
      </c>
      <c r="S16" s="450"/>
      <c r="T16" s="450"/>
      <c r="U16" s="450"/>
      <c r="V16" s="450"/>
    </row>
    <row r="17" spans="2:39" s="20" customFormat="1" ht="20.100000000000001" customHeight="1">
      <c r="B17" s="443"/>
      <c r="C17" s="444"/>
      <c r="D17" s="445"/>
      <c r="E17" s="443"/>
      <c r="F17" s="444"/>
      <c r="G17" s="444"/>
      <c r="H17" s="444"/>
      <c r="I17" s="445"/>
      <c r="J17" s="437" t="s">
        <v>20</v>
      </c>
      <c r="K17" s="437"/>
      <c r="L17" s="437"/>
      <c r="M17" s="490">
        <f>din!E25</f>
        <v>0</v>
      </c>
      <c r="N17" s="490"/>
      <c r="O17" s="490"/>
      <c r="P17" s="490"/>
      <c r="Q17" s="490"/>
      <c r="R17" s="450"/>
      <c r="S17" s="450"/>
      <c r="T17" s="450"/>
      <c r="U17" s="450"/>
      <c r="V17" s="450"/>
    </row>
    <row r="18" spans="2:39" s="20" customFormat="1" ht="20.100000000000001" customHeight="1">
      <c r="B18" s="443"/>
      <c r="C18" s="444"/>
      <c r="D18" s="445"/>
      <c r="E18" s="443"/>
      <c r="F18" s="444"/>
      <c r="G18" s="444"/>
      <c r="H18" s="444"/>
      <c r="I18" s="445"/>
      <c r="J18" s="437" t="s">
        <v>598</v>
      </c>
      <c r="K18" s="437"/>
      <c r="L18" s="437"/>
      <c r="M18" s="491">
        <f>din!F25</f>
        <v>0</v>
      </c>
      <c r="N18" s="491"/>
      <c r="O18" s="491"/>
      <c r="P18" s="491"/>
      <c r="Q18" s="491"/>
      <c r="R18" s="450"/>
      <c r="S18" s="450"/>
      <c r="T18" s="450"/>
      <c r="U18" s="450"/>
      <c r="V18" s="450"/>
    </row>
    <row r="19" spans="2:39" s="20" customFormat="1" ht="20.100000000000001" customHeight="1">
      <c r="B19" s="443"/>
      <c r="C19" s="444"/>
      <c r="D19" s="445"/>
      <c r="E19" s="484">
        <f>din!C25</f>
        <v>0</v>
      </c>
      <c r="F19" s="485"/>
      <c r="G19" s="485"/>
      <c r="H19" s="485"/>
      <c r="I19" s="486"/>
      <c r="J19" s="437" t="s">
        <v>17</v>
      </c>
      <c r="K19" s="437"/>
      <c r="L19" s="437"/>
      <c r="M19" s="491">
        <f>din!G25</f>
        <v>0</v>
      </c>
      <c r="N19" s="491"/>
      <c r="O19" s="491"/>
      <c r="P19" s="491"/>
      <c r="Q19" s="491"/>
      <c r="R19" s="450"/>
      <c r="S19" s="450"/>
      <c r="T19" s="450"/>
      <c r="U19" s="450"/>
      <c r="V19" s="450"/>
      <c r="AB19" s="92"/>
      <c r="AC19" s="92"/>
      <c r="AD19" s="92"/>
      <c r="AE19" s="92"/>
      <c r="AF19" s="92"/>
      <c r="AG19" s="92"/>
      <c r="AH19" s="92"/>
      <c r="AI19" s="92"/>
      <c r="AJ19" s="92"/>
      <c r="AK19" s="92"/>
      <c r="AL19" s="92"/>
      <c r="AM19" s="92"/>
    </row>
    <row r="20" spans="2:39" s="20" customFormat="1" ht="20.100000000000001" customHeight="1">
      <c r="B20" s="446"/>
      <c r="C20" s="447"/>
      <c r="D20" s="448"/>
      <c r="E20" s="487"/>
      <c r="F20" s="488"/>
      <c r="G20" s="488"/>
      <c r="H20" s="488"/>
      <c r="I20" s="489"/>
      <c r="J20" s="437" t="s">
        <v>18</v>
      </c>
      <c r="K20" s="437"/>
      <c r="L20" s="437"/>
      <c r="M20" s="491">
        <f>din!H25</f>
        <v>0</v>
      </c>
      <c r="N20" s="491"/>
      <c r="O20" s="491"/>
      <c r="P20" s="491"/>
      <c r="Q20" s="491"/>
      <c r="R20" s="450"/>
      <c r="S20" s="450"/>
      <c r="T20" s="450"/>
      <c r="U20" s="450"/>
      <c r="V20" s="450"/>
      <c r="W20" s="21"/>
      <c r="AB20" s="92"/>
      <c r="AC20" s="92"/>
      <c r="AD20" s="92"/>
      <c r="AE20" s="92"/>
      <c r="AF20" s="92"/>
      <c r="AG20" s="92"/>
      <c r="AH20" s="92"/>
      <c r="AI20" s="92"/>
      <c r="AJ20" s="92"/>
      <c r="AK20" s="92"/>
      <c r="AL20" s="92"/>
      <c r="AM20" s="92"/>
    </row>
    <row r="21" spans="2:39" s="20" customFormat="1" ht="15" customHeight="1">
      <c r="B21" s="440">
        <f>din!A26</f>
        <v>0</v>
      </c>
      <c r="C21" s="441"/>
      <c r="D21" s="442"/>
      <c r="E21" s="440">
        <f>din!B26</f>
        <v>0</v>
      </c>
      <c r="F21" s="441"/>
      <c r="G21" s="441"/>
      <c r="H21" s="441"/>
      <c r="I21" s="442"/>
      <c r="J21" s="437" t="s">
        <v>14</v>
      </c>
      <c r="K21" s="437"/>
      <c r="L21" s="437"/>
      <c r="M21" s="490">
        <f>din!D26</f>
        <v>0</v>
      </c>
      <c r="N21" s="490"/>
      <c r="O21" s="490"/>
      <c r="P21" s="490"/>
      <c r="Q21" s="490"/>
      <c r="R21" s="450">
        <f>din!I26</f>
        <v>0</v>
      </c>
      <c r="S21" s="450"/>
      <c r="T21" s="450"/>
      <c r="U21" s="450"/>
      <c r="V21" s="450"/>
      <c r="W21" s="21"/>
      <c r="AB21" s="92"/>
      <c r="AC21" s="92"/>
      <c r="AD21" s="92"/>
      <c r="AE21" s="92"/>
      <c r="AF21" s="92"/>
      <c r="AG21" s="92"/>
      <c r="AH21" s="92"/>
      <c r="AI21" s="92"/>
      <c r="AJ21" s="92"/>
      <c r="AK21" s="92"/>
      <c r="AL21" s="92"/>
      <c r="AM21" s="92"/>
    </row>
    <row r="22" spans="2:39" s="20" customFormat="1" ht="20.100000000000001" customHeight="1">
      <c r="B22" s="443"/>
      <c r="C22" s="444"/>
      <c r="D22" s="445"/>
      <c r="E22" s="443"/>
      <c r="F22" s="444"/>
      <c r="G22" s="444"/>
      <c r="H22" s="444"/>
      <c r="I22" s="445"/>
      <c r="J22" s="437" t="s">
        <v>20</v>
      </c>
      <c r="K22" s="437"/>
      <c r="L22" s="437"/>
      <c r="M22" s="490">
        <f>din!E26</f>
        <v>0</v>
      </c>
      <c r="N22" s="490"/>
      <c r="O22" s="490"/>
      <c r="P22" s="490"/>
      <c r="Q22" s="490"/>
      <c r="R22" s="450"/>
      <c r="S22" s="450"/>
      <c r="T22" s="450"/>
      <c r="U22" s="450"/>
      <c r="V22" s="450"/>
      <c r="W22" s="21"/>
      <c r="AB22" s="92"/>
      <c r="AC22" s="92"/>
      <c r="AD22" s="92"/>
      <c r="AE22" s="92"/>
      <c r="AF22" s="92"/>
      <c r="AG22" s="92"/>
      <c r="AH22" s="92"/>
      <c r="AI22" s="92"/>
      <c r="AJ22" s="92"/>
      <c r="AK22" s="92"/>
      <c r="AL22" s="92"/>
      <c r="AM22" s="92"/>
    </row>
    <row r="23" spans="2:39" s="20" customFormat="1" ht="20.100000000000001" customHeight="1">
      <c r="B23" s="443"/>
      <c r="C23" s="444"/>
      <c r="D23" s="445"/>
      <c r="E23" s="443"/>
      <c r="F23" s="444"/>
      <c r="G23" s="444"/>
      <c r="H23" s="444"/>
      <c r="I23" s="445"/>
      <c r="J23" s="437" t="s">
        <v>598</v>
      </c>
      <c r="K23" s="437"/>
      <c r="L23" s="437"/>
      <c r="M23" s="491">
        <f>din!F26</f>
        <v>0</v>
      </c>
      <c r="N23" s="491"/>
      <c r="O23" s="491"/>
      <c r="P23" s="491"/>
      <c r="Q23" s="491"/>
      <c r="R23" s="450"/>
      <c r="S23" s="450"/>
      <c r="T23" s="450"/>
      <c r="U23" s="450"/>
      <c r="V23" s="450"/>
      <c r="W23" s="21"/>
      <c r="AB23" s="92"/>
      <c r="AC23" s="92"/>
      <c r="AD23" s="93"/>
      <c r="AE23" s="92"/>
      <c r="AF23" s="92"/>
      <c r="AG23" s="92"/>
      <c r="AH23" s="92"/>
      <c r="AI23" s="92"/>
      <c r="AJ23" s="92"/>
      <c r="AK23" s="92"/>
      <c r="AL23" s="92"/>
      <c r="AM23" s="92"/>
    </row>
    <row r="24" spans="2:39" s="20" customFormat="1" ht="20.100000000000001" customHeight="1">
      <c r="B24" s="443"/>
      <c r="C24" s="444"/>
      <c r="D24" s="445"/>
      <c r="E24" s="484">
        <f>din!C26</f>
        <v>0</v>
      </c>
      <c r="F24" s="485"/>
      <c r="G24" s="485"/>
      <c r="H24" s="485"/>
      <c r="I24" s="486"/>
      <c r="J24" s="437" t="s">
        <v>17</v>
      </c>
      <c r="K24" s="437"/>
      <c r="L24" s="437"/>
      <c r="M24" s="491">
        <f>din!G26</f>
        <v>0</v>
      </c>
      <c r="N24" s="491"/>
      <c r="O24" s="491"/>
      <c r="P24" s="491"/>
      <c r="Q24" s="491"/>
      <c r="R24" s="450"/>
      <c r="S24" s="450"/>
      <c r="T24" s="450"/>
      <c r="U24" s="450"/>
      <c r="V24" s="450"/>
      <c r="W24" s="21"/>
      <c r="AB24" s="92"/>
      <c r="AC24" s="92"/>
      <c r="AD24" s="92"/>
      <c r="AE24" s="92"/>
      <c r="AF24" s="92"/>
      <c r="AG24" s="92"/>
      <c r="AH24" s="92"/>
      <c r="AI24" s="92"/>
      <c r="AJ24" s="92"/>
      <c r="AK24" s="92"/>
      <c r="AL24" s="92"/>
      <c r="AM24" s="92"/>
    </row>
    <row r="25" spans="2:39" s="20" customFormat="1" ht="20.100000000000001" customHeight="1">
      <c r="B25" s="446"/>
      <c r="C25" s="447"/>
      <c r="D25" s="448"/>
      <c r="E25" s="487"/>
      <c r="F25" s="488"/>
      <c r="G25" s="488"/>
      <c r="H25" s="488"/>
      <c r="I25" s="489"/>
      <c r="J25" s="437" t="s">
        <v>18</v>
      </c>
      <c r="K25" s="437"/>
      <c r="L25" s="437"/>
      <c r="M25" s="491">
        <f>din!H26</f>
        <v>0</v>
      </c>
      <c r="N25" s="491"/>
      <c r="O25" s="491"/>
      <c r="P25" s="491"/>
      <c r="Q25" s="491"/>
      <c r="R25" s="450"/>
      <c r="S25" s="450"/>
      <c r="T25" s="450"/>
      <c r="U25" s="450"/>
      <c r="V25" s="450"/>
      <c r="W25" s="21"/>
      <c r="AB25" s="92"/>
      <c r="AC25" s="92"/>
      <c r="AD25" s="92"/>
      <c r="AE25" s="92"/>
      <c r="AF25" s="92"/>
      <c r="AG25" s="92"/>
      <c r="AH25" s="92"/>
      <c r="AI25" s="92"/>
      <c r="AJ25" s="92"/>
      <c r="AK25" s="92"/>
      <c r="AL25" s="92"/>
      <c r="AM25" s="92"/>
    </row>
    <row r="26" spans="2:39" s="20" customFormat="1" ht="15" customHeight="1">
      <c r="B26" s="440">
        <f>din!A27</f>
        <v>0</v>
      </c>
      <c r="C26" s="441"/>
      <c r="D26" s="442"/>
      <c r="E26" s="440">
        <f>din!B27</f>
        <v>0</v>
      </c>
      <c r="F26" s="441"/>
      <c r="G26" s="441"/>
      <c r="H26" s="441"/>
      <c r="I26" s="442"/>
      <c r="J26" s="437" t="s">
        <v>14</v>
      </c>
      <c r="K26" s="437"/>
      <c r="L26" s="437"/>
      <c r="M26" s="490">
        <f>din!D27</f>
        <v>0</v>
      </c>
      <c r="N26" s="490"/>
      <c r="O26" s="490"/>
      <c r="P26" s="490"/>
      <c r="Q26" s="490"/>
      <c r="R26" s="450">
        <f>din!I27</f>
        <v>0</v>
      </c>
      <c r="S26" s="450"/>
      <c r="T26" s="450"/>
      <c r="U26" s="450"/>
      <c r="V26" s="450"/>
      <c r="W26" s="21"/>
    </row>
    <row r="27" spans="2:39" s="20" customFormat="1" ht="20.100000000000001" customHeight="1">
      <c r="B27" s="443"/>
      <c r="C27" s="444"/>
      <c r="D27" s="445"/>
      <c r="E27" s="443"/>
      <c r="F27" s="444"/>
      <c r="G27" s="444"/>
      <c r="H27" s="444"/>
      <c r="I27" s="445"/>
      <c r="J27" s="437" t="s">
        <v>20</v>
      </c>
      <c r="K27" s="437"/>
      <c r="L27" s="437"/>
      <c r="M27" s="490">
        <f>din!E27</f>
        <v>0</v>
      </c>
      <c r="N27" s="490"/>
      <c r="O27" s="490"/>
      <c r="P27" s="490"/>
      <c r="Q27" s="490"/>
      <c r="R27" s="450"/>
      <c r="S27" s="450"/>
      <c r="T27" s="450"/>
      <c r="U27" s="450"/>
      <c r="V27" s="450"/>
      <c r="W27" s="21"/>
    </row>
    <row r="28" spans="2:39" s="20" customFormat="1" ht="20.100000000000001" customHeight="1">
      <c r="B28" s="443"/>
      <c r="C28" s="444"/>
      <c r="D28" s="445"/>
      <c r="E28" s="443"/>
      <c r="F28" s="444"/>
      <c r="G28" s="444"/>
      <c r="H28" s="444"/>
      <c r="I28" s="445"/>
      <c r="J28" s="437" t="s">
        <v>598</v>
      </c>
      <c r="K28" s="437"/>
      <c r="L28" s="437"/>
      <c r="M28" s="491">
        <f>din!F27</f>
        <v>0</v>
      </c>
      <c r="N28" s="491"/>
      <c r="O28" s="491"/>
      <c r="P28" s="491"/>
      <c r="Q28" s="491"/>
      <c r="R28" s="450"/>
      <c r="S28" s="450"/>
      <c r="T28" s="450"/>
      <c r="U28" s="450"/>
      <c r="V28" s="450"/>
      <c r="W28" s="21"/>
    </row>
    <row r="29" spans="2:39" s="20" customFormat="1" ht="20.100000000000001" customHeight="1">
      <c r="B29" s="443"/>
      <c r="C29" s="444"/>
      <c r="D29" s="445"/>
      <c r="E29" s="484">
        <f>din!C27</f>
        <v>0</v>
      </c>
      <c r="F29" s="485"/>
      <c r="G29" s="485"/>
      <c r="H29" s="485"/>
      <c r="I29" s="486"/>
      <c r="J29" s="437" t="s">
        <v>17</v>
      </c>
      <c r="K29" s="437"/>
      <c r="L29" s="437"/>
      <c r="M29" s="491">
        <f>din!G27</f>
        <v>0</v>
      </c>
      <c r="N29" s="491"/>
      <c r="O29" s="491"/>
      <c r="P29" s="491"/>
      <c r="Q29" s="491"/>
      <c r="R29" s="450"/>
      <c r="S29" s="450"/>
      <c r="T29" s="450"/>
      <c r="U29" s="450"/>
      <c r="V29" s="450"/>
      <c r="W29" s="21"/>
    </row>
    <row r="30" spans="2:39" s="20" customFormat="1" ht="20.100000000000001" customHeight="1">
      <c r="B30" s="446"/>
      <c r="C30" s="447"/>
      <c r="D30" s="448"/>
      <c r="E30" s="487"/>
      <c r="F30" s="488"/>
      <c r="G30" s="488"/>
      <c r="H30" s="488"/>
      <c r="I30" s="489"/>
      <c r="J30" s="437" t="s">
        <v>18</v>
      </c>
      <c r="K30" s="437"/>
      <c r="L30" s="437"/>
      <c r="M30" s="491">
        <f>din!H27</f>
        <v>0</v>
      </c>
      <c r="N30" s="491"/>
      <c r="O30" s="491"/>
      <c r="P30" s="491"/>
      <c r="Q30" s="491"/>
      <c r="R30" s="450"/>
      <c r="S30" s="450"/>
      <c r="T30" s="450"/>
      <c r="U30" s="450"/>
      <c r="V30" s="450"/>
      <c r="W30" s="21"/>
    </row>
    <row r="31" spans="2:39" s="20" customFormat="1" ht="15" customHeight="1">
      <c r="B31" s="440">
        <f>din!A28</f>
        <v>0</v>
      </c>
      <c r="C31" s="441"/>
      <c r="D31" s="442"/>
      <c r="E31" s="440">
        <f>din!B28</f>
        <v>0</v>
      </c>
      <c r="F31" s="441"/>
      <c r="G31" s="441"/>
      <c r="H31" s="441"/>
      <c r="I31" s="442"/>
      <c r="J31" s="437" t="s">
        <v>14</v>
      </c>
      <c r="K31" s="437"/>
      <c r="L31" s="437"/>
      <c r="M31" s="490">
        <f>din!D28</f>
        <v>0</v>
      </c>
      <c r="N31" s="490"/>
      <c r="O31" s="490"/>
      <c r="P31" s="490"/>
      <c r="Q31" s="490"/>
      <c r="R31" s="450">
        <f>din!I28</f>
        <v>0</v>
      </c>
      <c r="S31" s="450"/>
      <c r="T31" s="450"/>
      <c r="U31" s="450"/>
      <c r="V31" s="450"/>
      <c r="W31" s="21"/>
    </row>
    <row r="32" spans="2:39" s="20" customFormat="1" ht="20.100000000000001" customHeight="1">
      <c r="B32" s="443"/>
      <c r="C32" s="444"/>
      <c r="D32" s="445"/>
      <c r="E32" s="443"/>
      <c r="F32" s="444"/>
      <c r="G32" s="444"/>
      <c r="H32" s="444"/>
      <c r="I32" s="445"/>
      <c r="J32" s="437" t="s">
        <v>20</v>
      </c>
      <c r="K32" s="437"/>
      <c r="L32" s="437"/>
      <c r="M32" s="490">
        <f>din!E28</f>
        <v>0</v>
      </c>
      <c r="N32" s="490"/>
      <c r="O32" s="490"/>
      <c r="P32" s="490"/>
      <c r="Q32" s="490"/>
      <c r="R32" s="450"/>
      <c r="S32" s="450"/>
      <c r="T32" s="450"/>
      <c r="U32" s="450"/>
      <c r="V32" s="450"/>
      <c r="W32" s="21"/>
    </row>
    <row r="33" spans="2:29" s="20" customFormat="1" ht="20.100000000000001" customHeight="1">
      <c r="B33" s="443"/>
      <c r="C33" s="444"/>
      <c r="D33" s="445"/>
      <c r="E33" s="443"/>
      <c r="F33" s="444"/>
      <c r="G33" s="444"/>
      <c r="H33" s="444"/>
      <c r="I33" s="445"/>
      <c r="J33" s="437" t="s">
        <v>598</v>
      </c>
      <c r="K33" s="437"/>
      <c r="L33" s="437"/>
      <c r="M33" s="491">
        <f>din!F28</f>
        <v>0</v>
      </c>
      <c r="N33" s="491"/>
      <c r="O33" s="491"/>
      <c r="P33" s="491"/>
      <c r="Q33" s="491"/>
      <c r="R33" s="450"/>
      <c r="S33" s="450"/>
      <c r="T33" s="450"/>
      <c r="U33" s="450"/>
      <c r="V33" s="450"/>
      <c r="W33" s="21"/>
    </row>
    <row r="34" spans="2:29" s="20" customFormat="1" ht="20.100000000000001" customHeight="1">
      <c r="B34" s="443"/>
      <c r="C34" s="444"/>
      <c r="D34" s="445"/>
      <c r="E34" s="484">
        <f>din!C28</f>
        <v>0</v>
      </c>
      <c r="F34" s="485"/>
      <c r="G34" s="485"/>
      <c r="H34" s="485"/>
      <c r="I34" s="486"/>
      <c r="J34" s="437" t="s">
        <v>17</v>
      </c>
      <c r="K34" s="437"/>
      <c r="L34" s="437"/>
      <c r="M34" s="491">
        <f>din!G28</f>
        <v>0</v>
      </c>
      <c r="N34" s="491"/>
      <c r="O34" s="491"/>
      <c r="P34" s="491"/>
      <c r="Q34" s="491"/>
      <c r="R34" s="450"/>
      <c r="S34" s="450"/>
      <c r="T34" s="450"/>
      <c r="U34" s="450"/>
      <c r="V34" s="450"/>
      <c r="W34" s="21"/>
    </row>
    <row r="35" spans="2:29" s="20" customFormat="1" ht="20.100000000000001" customHeight="1">
      <c r="B35" s="446"/>
      <c r="C35" s="447"/>
      <c r="D35" s="448"/>
      <c r="E35" s="487"/>
      <c r="F35" s="488"/>
      <c r="G35" s="488"/>
      <c r="H35" s="488"/>
      <c r="I35" s="489"/>
      <c r="J35" s="437" t="s">
        <v>18</v>
      </c>
      <c r="K35" s="437"/>
      <c r="L35" s="437"/>
      <c r="M35" s="491">
        <f>din!H28</f>
        <v>0</v>
      </c>
      <c r="N35" s="491"/>
      <c r="O35" s="491"/>
      <c r="P35" s="491"/>
      <c r="Q35" s="491"/>
      <c r="R35" s="450"/>
      <c r="S35" s="450"/>
      <c r="T35" s="450"/>
      <c r="U35" s="450"/>
      <c r="V35" s="450"/>
      <c r="W35" s="21"/>
    </row>
    <row r="36" spans="2:29">
      <c r="B36" s="74"/>
      <c r="C36" s="74"/>
      <c r="D36" s="74"/>
      <c r="E36" s="74"/>
      <c r="F36" s="74"/>
      <c r="G36" s="74"/>
      <c r="H36" s="74"/>
      <c r="I36" s="74"/>
      <c r="J36" s="74"/>
      <c r="K36" s="74"/>
      <c r="L36" s="74"/>
      <c r="M36" s="74"/>
      <c r="N36" s="74"/>
      <c r="O36" s="74"/>
      <c r="P36" s="74"/>
      <c r="Q36" s="74"/>
      <c r="R36" s="74"/>
      <c r="S36" s="74"/>
      <c r="T36" s="74"/>
      <c r="U36" s="74"/>
      <c r="V36" s="74"/>
    </row>
    <row r="37" spans="2:29">
      <c r="B37" s="439"/>
      <c r="C37" s="439"/>
      <c r="D37" s="439"/>
      <c r="E37" s="439"/>
      <c r="F37" s="439"/>
      <c r="G37" s="439"/>
      <c r="H37" s="439"/>
      <c r="I37" s="439"/>
      <c r="J37" s="439"/>
      <c r="K37" s="439"/>
      <c r="L37" s="439"/>
      <c r="M37" s="439"/>
      <c r="N37" s="439"/>
      <c r="O37" s="439"/>
      <c r="P37" s="439"/>
      <c r="Q37" s="439"/>
      <c r="R37" s="439"/>
      <c r="S37" s="439"/>
      <c r="T37" s="439"/>
      <c r="U37" s="439"/>
      <c r="V37" s="439"/>
    </row>
    <row r="38" spans="2:29" ht="15" customHeight="1">
      <c r="B38" s="426" t="s">
        <v>628</v>
      </c>
      <c r="C38" s="426"/>
      <c r="D38" s="426"/>
      <c r="E38" s="426"/>
      <c r="F38" s="426"/>
      <c r="G38" s="426"/>
      <c r="H38" s="426"/>
      <c r="I38" s="426"/>
      <c r="J38" s="426"/>
      <c r="K38" s="426"/>
      <c r="L38" s="426"/>
      <c r="M38" s="426"/>
      <c r="N38" s="426"/>
      <c r="O38" s="426"/>
      <c r="P38" s="426"/>
      <c r="Q38" s="426"/>
      <c r="R38" s="426"/>
      <c r="S38" s="79">
        <f>'Certificados Gerais'!W36</f>
        <v>0</v>
      </c>
      <c r="T38" s="77" t="s">
        <v>629</v>
      </c>
    </row>
    <row r="39" spans="2:29" ht="14.1" customHeight="1">
      <c r="B39" s="433"/>
      <c r="C39" s="433"/>
      <c r="D39" s="433"/>
      <c r="E39" s="433"/>
      <c r="F39" s="433"/>
      <c r="G39" s="433"/>
      <c r="H39" s="433"/>
      <c r="I39" s="433"/>
      <c r="J39" s="433"/>
      <c r="K39" s="433"/>
      <c r="L39" s="433"/>
      <c r="M39" s="433"/>
      <c r="N39" s="433"/>
      <c r="O39" s="433"/>
      <c r="P39" s="433"/>
      <c r="Q39" s="433"/>
      <c r="R39" s="433"/>
      <c r="S39" s="433"/>
      <c r="T39" s="433"/>
      <c r="U39" s="433"/>
      <c r="V39" s="433"/>
    </row>
    <row r="40" spans="2:29" ht="14.1" customHeight="1">
      <c r="B40" s="433"/>
      <c r="C40" s="433"/>
      <c r="D40" s="433"/>
      <c r="E40" s="433"/>
      <c r="F40" s="433"/>
      <c r="G40" s="433"/>
      <c r="H40" s="433"/>
      <c r="I40" s="433"/>
      <c r="J40" s="433"/>
      <c r="K40" s="433"/>
      <c r="L40" s="433"/>
      <c r="M40" s="433"/>
      <c r="N40" s="433"/>
      <c r="O40" s="433"/>
      <c r="P40" s="433"/>
      <c r="Q40" s="433"/>
      <c r="R40" s="433"/>
      <c r="S40" s="433"/>
      <c r="T40" s="433"/>
      <c r="U40" s="433"/>
      <c r="V40" s="433"/>
      <c r="W40" s="73"/>
      <c r="X40" s="73"/>
      <c r="Y40" s="73"/>
      <c r="Z40" s="73"/>
      <c r="AA40" s="73"/>
    </row>
    <row r="41" spans="2:29" s="19" customFormat="1" ht="15" customHeight="1">
      <c r="B41" s="434" t="str">
        <f>'Certificados Gerais'!B38</f>
        <v>FOR.n°</v>
      </c>
      <c r="C41" s="434"/>
      <c r="D41" s="434"/>
      <c r="E41" s="81"/>
      <c r="F41" s="81"/>
      <c r="G41" s="24"/>
      <c r="H41" s="24"/>
      <c r="I41" s="24"/>
      <c r="J41" s="24"/>
      <c r="K41" s="24"/>
      <c r="L41" s="24"/>
      <c r="M41" s="24"/>
      <c r="N41" s="24"/>
      <c r="O41" s="24"/>
      <c r="P41" s="24"/>
      <c r="Q41" s="24"/>
      <c r="R41" s="434" t="str">
        <f>'Certificados Gerais'!U38</f>
        <v>Rev.nº</v>
      </c>
      <c r="S41" s="434"/>
      <c r="T41" s="435" t="str">
        <f>'Certificados Gerais'!W38</f>
        <v>Data</v>
      </c>
      <c r="U41" s="436"/>
      <c r="V41" s="436"/>
      <c r="W41" s="24"/>
      <c r="X41" s="24"/>
      <c r="Y41" s="24"/>
      <c r="Z41" s="24"/>
      <c r="AA41" s="24"/>
      <c r="AB41" s="82"/>
      <c r="AC41" s="82"/>
    </row>
    <row r="44" spans="2:29">
      <c r="C44" s="77"/>
      <c r="D44" s="77"/>
      <c r="E44" s="77"/>
      <c r="F44" s="77"/>
      <c r="G44" s="77"/>
      <c r="H44" s="77"/>
      <c r="I44" s="77"/>
      <c r="J44" s="77"/>
      <c r="K44" s="77"/>
      <c r="L44" s="77"/>
      <c r="M44" s="77"/>
      <c r="N44" s="77"/>
      <c r="O44" s="77"/>
      <c r="P44" s="77"/>
      <c r="Q44" s="77"/>
      <c r="R44" s="77"/>
      <c r="S44" s="77"/>
      <c r="T44" s="77"/>
      <c r="U44" s="77"/>
      <c r="V44" s="77"/>
    </row>
  </sheetData>
  <sheetProtection formatCells="0" formatColumns="0" formatRows="0" selectLockedCells="1"/>
  <mergeCells count="92">
    <mergeCell ref="R1:W1"/>
    <mergeCell ref="B2:S2"/>
    <mergeCell ref="B3:S3"/>
    <mergeCell ref="B6:D6"/>
    <mergeCell ref="E6:M6"/>
    <mergeCell ref="O6:Q6"/>
    <mergeCell ref="R6:V6"/>
    <mergeCell ref="O7:Q7"/>
    <mergeCell ref="R7:V7"/>
    <mergeCell ref="B8:D8"/>
    <mergeCell ref="E8:V8"/>
    <mergeCell ref="B9:D10"/>
    <mergeCell ref="E9:I10"/>
    <mergeCell ref="J9:Q10"/>
    <mergeCell ref="R9:V10"/>
    <mergeCell ref="B16:D20"/>
    <mergeCell ref="E16:I18"/>
    <mergeCell ref="J16:L16"/>
    <mergeCell ref="M16:Q16"/>
    <mergeCell ref="AB9:AC9"/>
    <mergeCell ref="B11:D15"/>
    <mergeCell ref="E11:I13"/>
    <mergeCell ref="J11:L11"/>
    <mergeCell ref="M11:Q11"/>
    <mergeCell ref="R11:V15"/>
    <mergeCell ref="J12:L12"/>
    <mergeCell ref="M12:Q12"/>
    <mergeCell ref="J13:L13"/>
    <mergeCell ref="M13:Q13"/>
    <mergeCell ref="E14:I15"/>
    <mergeCell ref="J14:L14"/>
    <mergeCell ref="M14:Q14"/>
    <mergeCell ref="J15:L15"/>
    <mergeCell ref="M15:Q15"/>
    <mergeCell ref="E19:I20"/>
    <mergeCell ref="J19:L19"/>
    <mergeCell ref="M19:Q19"/>
    <mergeCell ref="J20:L20"/>
    <mergeCell ref="M20:Q20"/>
    <mergeCell ref="R16:V20"/>
    <mergeCell ref="J17:L17"/>
    <mergeCell ref="M17:Q17"/>
    <mergeCell ref="J18:L18"/>
    <mergeCell ref="M18:Q18"/>
    <mergeCell ref="R21:V25"/>
    <mergeCell ref="J22:L22"/>
    <mergeCell ref="M22:Q22"/>
    <mergeCell ref="J23:L23"/>
    <mergeCell ref="M23:Q23"/>
    <mergeCell ref="J24:L24"/>
    <mergeCell ref="M24:Q24"/>
    <mergeCell ref="J25:L25"/>
    <mergeCell ref="M25:Q25"/>
    <mergeCell ref="B26:D30"/>
    <mergeCell ref="E26:I28"/>
    <mergeCell ref="J26:L26"/>
    <mergeCell ref="M26:Q26"/>
    <mergeCell ref="B21:D25"/>
    <mergeCell ref="E21:I23"/>
    <mergeCell ref="J21:L21"/>
    <mergeCell ref="M21:Q21"/>
    <mergeCell ref="E24:I25"/>
    <mergeCell ref="M32:Q32"/>
    <mergeCell ref="J33:L33"/>
    <mergeCell ref="M33:Q33"/>
    <mergeCell ref="E34:I35"/>
    <mergeCell ref="R26:V30"/>
    <mergeCell ref="J27:L27"/>
    <mergeCell ref="M27:Q27"/>
    <mergeCell ref="J28:L28"/>
    <mergeCell ref="M28:Q28"/>
    <mergeCell ref="E29:I30"/>
    <mergeCell ref="J29:L29"/>
    <mergeCell ref="M29:Q29"/>
    <mergeCell ref="J30:L30"/>
    <mergeCell ref="M30:Q30"/>
    <mergeCell ref="B39:V40"/>
    <mergeCell ref="B41:D41"/>
    <mergeCell ref="R41:S41"/>
    <mergeCell ref="T41:V41"/>
    <mergeCell ref="J34:L34"/>
    <mergeCell ref="M34:Q34"/>
    <mergeCell ref="J35:L35"/>
    <mergeCell ref="M35:Q35"/>
    <mergeCell ref="B37:V37"/>
    <mergeCell ref="B38:R38"/>
    <mergeCell ref="B31:D35"/>
    <mergeCell ref="E31:I33"/>
    <mergeCell ref="J31:L31"/>
    <mergeCell ref="M31:Q31"/>
    <mergeCell ref="R31:V35"/>
    <mergeCell ref="J32:L32"/>
  </mergeCells>
  <conditionalFormatting sqref="R1:W1">
    <cfRule type="cellIs" dxfId="724" priority="55" operator="equal">
      <formula>"Inserir IN"</formula>
    </cfRule>
  </conditionalFormatting>
  <conditionalFormatting sqref="B2">
    <cfRule type="containsBlanks" dxfId="723" priority="53">
      <formula>LEN(TRIM(B2))=0</formula>
    </cfRule>
  </conditionalFormatting>
  <conditionalFormatting sqref="B3">
    <cfRule type="containsBlanks" dxfId="722" priority="54">
      <formula>LEN(TRIM(B3))=0</formula>
    </cfRule>
  </conditionalFormatting>
  <conditionalFormatting sqref="B2:S2">
    <cfRule type="cellIs" dxfId="721" priority="52" operator="equal">
      <formula>"Selecionar opção"</formula>
    </cfRule>
  </conditionalFormatting>
  <conditionalFormatting sqref="B3:S3">
    <cfRule type="cellIs" dxfId="720" priority="51" operator="equal">
      <formula>"Selecionar opção de escopo"</formula>
    </cfRule>
  </conditionalFormatting>
  <conditionalFormatting sqref="R6">
    <cfRule type="cellIs" dxfId="719" priority="49" operator="equal">
      <formula>"Inserir data"</formula>
    </cfRule>
  </conditionalFormatting>
  <conditionalFormatting sqref="R7">
    <cfRule type="cellIs" dxfId="718" priority="48" operator="equal">
      <formula>""</formula>
    </cfRule>
  </conditionalFormatting>
  <conditionalFormatting sqref="E8:V8">
    <cfRule type="cellIs" dxfId="717" priority="47" operator="equal">
      <formula>""</formula>
    </cfRule>
  </conditionalFormatting>
  <conditionalFormatting sqref="S38">
    <cfRule type="cellIs" dxfId="716" priority="45" operator="equal">
      <formula>0</formula>
    </cfRule>
    <cfRule type="cellIs" dxfId="715" priority="46" operator="equal">
      <formula>""</formula>
    </cfRule>
  </conditionalFormatting>
  <conditionalFormatting sqref="B41">
    <cfRule type="cellIs" dxfId="714" priority="44" operator="equal">
      <formula>"rev"</formula>
    </cfRule>
  </conditionalFormatting>
  <conditionalFormatting sqref="E41:F41">
    <cfRule type="cellIs" dxfId="713" priority="43" operator="equal">
      <formula>"data"</formula>
    </cfRule>
  </conditionalFormatting>
  <conditionalFormatting sqref="B41:D41">
    <cfRule type="cellIs" dxfId="712" priority="42" operator="equal">
      <formula>"FOR.n°"</formula>
    </cfRule>
  </conditionalFormatting>
  <conditionalFormatting sqref="R41:S41">
    <cfRule type="cellIs" dxfId="711" priority="41" operator="equal">
      <formula>"Rev.nº"</formula>
    </cfRule>
  </conditionalFormatting>
  <conditionalFormatting sqref="T41:V41">
    <cfRule type="cellIs" dxfId="710" priority="40" operator="equal">
      <formula>"data"</formula>
    </cfRule>
  </conditionalFormatting>
  <conditionalFormatting sqref="B11:D15">
    <cfRule type="cellIs" dxfId="709" priority="27" operator="equal">
      <formula>""</formula>
    </cfRule>
  </conditionalFormatting>
  <conditionalFormatting sqref="E11">
    <cfRule type="cellIs" dxfId="708" priority="26" operator="equal">
      <formula>""</formula>
    </cfRule>
  </conditionalFormatting>
  <conditionalFormatting sqref="R11 M11:O15">
    <cfRule type="cellIs" dxfId="707" priority="25" operator="equal">
      <formula>""</formula>
    </cfRule>
  </conditionalFormatting>
  <conditionalFormatting sqref="E14">
    <cfRule type="cellIs" dxfId="706" priority="24" operator="equal">
      <formula>""</formula>
    </cfRule>
  </conditionalFormatting>
  <conditionalFormatting sqref="B16:D20">
    <cfRule type="cellIs" dxfId="705" priority="19" operator="equal">
      <formula>""</formula>
    </cfRule>
  </conditionalFormatting>
  <conditionalFormatting sqref="E16">
    <cfRule type="cellIs" dxfId="704" priority="18" operator="equal">
      <formula>""</formula>
    </cfRule>
  </conditionalFormatting>
  <conditionalFormatting sqref="R16 M16:O20">
    <cfRule type="cellIs" dxfId="703" priority="17" operator="equal">
      <formula>""</formula>
    </cfRule>
  </conditionalFormatting>
  <conditionalFormatting sqref="B21:D25">
    <cfRule type="cellIs" dxfId="702" priority="15" operator="equal">
      <formula>""</formula>
    </cfRule>
  </conditionalFormatting>
  <conditionalFormatting sqref="E21">
    <cfRule type="cellIs" dxfId="701" priority="14" operator="equal">
      <formula>""</formula>
    </cfRule>
  </conditionalFormatting>
  <conditionalFormatting sqref="R21 M21:O25">
    <cfRule type="cellIs" dxfId="700" priority="13" operator="equal">
      <formula>""</formula>
    </cfRule>
  </conditionalFormatting>
  <conditionalFormatting sqref="B26:D30">
    <cfRule type="cellIs" dxfId="699" priority="11" operator="equal">
      <formula>""</formula>
    </cfRule>
  </conditionalFormatting>
  <conditionalFormatting sqref="E26">
    <cfRule type="cellIs" dxfId="698" priority="10" operator="equal">
      <formula>""</formula>
    </cfRule>
  </conditionalFormatting>
  <conditionalFormatting sqref="R26 M26:O30">
    <cfRule type="cellIs" dxfId="697" priority="9" operator="equal">
      <formula>""</formula>
    </cfRule>
  </conditionalFormatting>
  <conditionalFormatting sqref="B31:D35">
    <cfRule type="cellIs" dxfId="696" priority="7" operator="equal">
      <formula>""</formula>
    </cfRule>
  </conditionalFormatting>
  <conditionalFormatting sqref="E31">
    <cfRule type="cellIs" dxfId="695" priority="6" operator="equal">
      <formula>""</formula>
    </cfRule>
  </conditionalFormatting>
  <conditionalFormatting sqref="R31 M31:O35">
    <cfRule type="cellIs" dxfId="694" priority="5" operator="equal">
      <formula>""</formula>
    </cfRule>
  </conditionalFormatting>
  <conditionalFormatting sqref="E34 E29 E24 E19">
    <cfRule type="cellIs" dxfId="693" priority="3" operator="equal">
      <formula>""</formula>
    </cfRule>
  </conditionalFormatting>
  <conditionalFormatting sqref="E6:M6">
    <cfRule type="cellIs" dxfId="692" priority="1" operator="equal">
      <formula>"Inserir IN"</formula>
    </cfRule>
    <cfRule type="cellIs" dxfId="691" priority="2" operator="equal">
      <formula>"Inserir IN de decisão"</formula>
    </cfRule>
  </conditionalFormatting>
  <pageMargins left="0" right="0" top="0.74803149606299213" bottom="0" header="0" footer="0"/>
  <pageSetup paperSize="9" scale="98" orientation="portrait" errors="blank" horizontalDpi="4294967293" r:id="rId1"/>
  <headerFooter>
    <oddHeader>&amp;L&amp;G</oddHeader>
    <oddFooter>&amp;C&amp;"Times New Roman,Normal"&amp;7                          Página &amp;P de &amp;N</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AM44"/>
  <sheetViews>
    <sheetView showGridLines="0" topLeftCell="A19" zoomScaleNormal="100" zoomScaleSheetLayoutView="115" zoomScalePageLayoutView="80" workbookViewId="0">
      <selection activeCell="A4" sqref="A1:XFD1048576"/>
    </sheetView>
  </sheetViews>
  <sheetFormatPr defaultColWidth="0.7109375" defaultRowHeight="15"/>
  <cols>
    <col min="1" max="1" width="15.28515625" style="16" customWidth="1"/>
    <col min="2" max="4" width="4.28515625" style="16" customWidth="1"/>
    <col min="5" max="9" width="4" style="16" customWidth="1"/>
    <col min="10" max="15" width="4.28515625" style="16" customWidth="1"/>
    <col min="16" max="22" width="3.7109375" style="16" customWidth="1"/>
    <col min="23" max="23" width="3.85546875" style="16" customWidth="1"/>
    <col min="24" max="24" width="3.7109375" style="16" customWidth="1"/>
    <col min="25" max="34" width="3.85546875" style="16" customWidth="1"/>
    <col min="35" max="102" width="5.7109375" style="16" customWidth="1"/>
    <col min="103" max="16382" width="0.7109375" style="16"/>
    <col min="16383" max="16383" width="9.5703125" style="16" customWidth="1"/>
    <col min="16384" max="16384" width="0.7109375" style="16" customWidth="1"/>
  </cols>
  <sheetData>
    <row r="1" spans="2:29" ht="39.950000000000003" customHeight="1">
      <c r="R1" s="403"/>
      <c r="S1" s="403"/>
      <c r="T1" s="403"/>
      <c r="U1" s="403"/>
      <c r="V1" s="403"/>
      <c r="W1" s="403"/>
    </row>
    <row r="2" spans="2:29" ht="48" customHeight="1">
      <c r="B2" s="480" t="str">
        <f>'Certificados Gerais'!B2</f>
        <v>Selecionar opção</v>
      </c>
      <c r="C2" s="481"/>
      <c r="D2" s="481"/>
      <c r="E2" s="481"/>
      <c r="F2" s="481"/>
      <c r="G2" s="481"/>
      <c r="H2" s="481"/>
      <c r="I2" s="481"/>
      <c r="J2" s="481"/>
      <c r="K2" s="481"/>
      <c r="L2" s="481"/>
      <c r="M2" s="481"/>
      <c r="N2" s="481"/>
      <c r="O2" s="481"/>
      <c r="P2" s="481"/>
      <c r="Q2" s="481"/>
      <c r="R2" s="481"/>
      <c r="S2" s="481"/>
      <c r="T2" s="21"/>
      <c r="U2" s="21"/>
      <c r="V2" s="14"/>
      <c r="W2" s="14"/>
      <c r="X2" s="7"/>
      <c r="Y2" s="17"/>
      <c r="Z2" s="17"/>
    </row>
    <row r="3" spans="2:29" ht="68.099999999999994" customHeight="1">
      <c r="B3" s="480" t="str">
        <f>'Certificados Gerais'!B3</f>
        <v>Panelas Metálicas</v>
      </c>
      <c r="C3" s="481"/>
      <c r="D3" s="481"/>
      <c r="E3" s="481"/>
      <c r="F3" s="481"/>
      <c r="G3" s="481"/>
      <c r="H3" s="481"/>
      <c r="I3" s="481"/>
      <c r="J3" s="481"/>
      <c r="K3" s="481"/>
      <c r="L3" s="481"/>
      <c r="M3" s="481"/>
      <c r="N3" s="481"/>
      <c r="O3" s="481"/>
      <c r="P3" s="481"/>
      <c r="Q3" s="481"/>
      <c r="R3" s="481"/>
      <c r="S3" s="481"/>
    </row>
    <row r="4" spans="2:29" ht="12" customHeight="1"/>
    <row r="5" spans="2:29" ht="12" customHeight="1">
      <c r="E5" s="9"/>
      <c r="F5" s="9"/>
      <c r="G5" s="9"/>
      <c r="H5" s="9"/>
      <c r="I5" s="9"/>
      <c r="J5" s="9"/>
      <c r="K5" s="9"/>
      <c r="L5" s="9"/>
      <c r="M5" s="9"/>
      <c r="N5" s="9"/>
      <c r="O5" s="9"/>
      <c r="P5" s="9"/>
    </row>
    <row r="6" spans="2:29" s="17" customFormat="1" ht="15" customHeight="1">
      <c r="B6" s="463" t="s">
        <v>23</v>
      </c>
      <c r="C6" s="463"/>
      <c r="D6" s="463"/>
      <c r="E6" s="482" t="str">
        <f>'Certificados Gerais'!L5</f>
        <v>Inserir IN de decisão</v>
      </c>
      <c r="F6" s="483"/>
      <c r="G6" s="483"/>
      <c r="H6" s="483"/>
      <c r="I6" s="483"/>
      <c r="J6" s="483"/>
      <c r="K6" s="483"/>
      <c r="L6" s="483"/>
      <c r="M6" s="483"/>
      <c r="N6" s="80"/>
      <c r="O6" s="463" t="s">
        <v>8</v>
      </c>
      <c r="P6" s="463"/>
      <c r="Q6" s="463"/>
      <c r="R6" s="464" t="str">
        <f>'Certificados Gerais'!H7</f>
        <v>Inserir data</v>
      </c>
      <c r="S6" s="464"/>
      <c r="T6" s="464"/>
      <c r="U6" s="464"/>
      <c r="V6" s="464"/>
      <c r="X6" s="75"/>
    </row>
    <row r="7" spans="2:29" s="17" customFormat="1" ht="15" customHeight="1">
      <c r="B7" s="22"/>
      <c r="C7" s="22"/>
      <c r="D7" s="18"/>
      <c r="E7" s="18"/>
      <c r="F7" s="18"/>
      <c r="G7" s="18"/>
      <c r="H7" s="18"/>
      <c r="I7" s="18"/>
      <c r="J7" s="23"/>
      <c r="K7" s="23"/>
      <c r="L7" s="23"/>
      <c r="M7" s="18"/>
      <c r="N7" s="18"/>
      <c r="O7" s="463" t="s">
        <v>21</v>
      </c>
      <c r="P7" s="463"/>
      <c r="Q7" s="463"/>
      <c r="R7" s="464" t="str">
        <f>'Certificados Gerais'!H8</f>
        <v/>
      </c>
      <c r="S7" s="464"/>
      <c r="T7" s="464"/>
      <c r="U7" s="464"/>
      <c r="V7" s="464"/>
    </row>
    <row r="8" spans="2:29" s="17" customFormat="1" ht="19.5" customHeight="1">
      <c r="B8" s="465" t="s">
        <v>603</v>
      </c>
      <c r="C8" s="465"/>
      <c r="D8" s="465"/>
      <c r="E8" s="466" t="str">
        <f>din!B1</f>
        <v>(Tudo)</v>
      </c>
      <c r="F8" s="466"/>
      <c r="G8" s="466"/>
      <c r="H8" s="466"/>
      <c r="I8" s="466"/>
      <c r="J8" s="466"/>
      <c r="K8" s="466"/>
      <c r="L8" s="466"/>
      <c r="M8" s="466"/>
      <c r="N8" s="466"/>
      <c r="O8" s="466"/>
      <c r="P8" s="466"/>
      <c r="Q8" s="466"/>
      <c r="R8" s="466"/>
      <c r="S8" s="466"/>
      <c r="T8" s="466"/>
      <c r="U8" s="466"/>
      <c r="V8" s="466"/>
      <c r="W8" s="72"/>
      <c r="X8" s="72"/>
      <c r="Y8" s="72"/>
      <c r="Z8" s="19"/>
    </row>
    <row r="9" spans="2:29" s="20" customFormat="1" ht="12" customHeight="1">
      <c r="B9" s="467" t="s">
        <v>9</v>
      </c>
      <c r="C9" s="467"/>
      <c r="D9" s="467"/>
      <c r="E9" s="467" t="s">
        <v>579</v>
      </c>
      <c r="F9" s="467"/>
      <c r="G9" s="467"/>
      <c r="H9" s="467"/>
      <c r="I9" s="467"/>
      <c r="J9" s="468" t="s">
        <v>19</v>
      </c>
      <c r="K9" s="469"/>
      <c r="L9" s="469"/>
      <c r="M9" s="469"/>
      <c r="N9" s="469"/>
      <c r="O9" s="469"/>
      <c r="P9" s="469"/>
      <c r="Q9" s="470"/>
      <c r="R9" s="474" t="s">
        <v>10</v>
      </c>
      <c r="S9" s="475"/>
      <c r="T9" s="475"/>
      <c r="U9" s="475"/>
      <c r="V9" s="476"/>
      <c r="AB9" s="457"/>
      <c r="AC9" s="457"/>
    </row>
    <row r="10" spans="2:29" s="20" customFormat="1" ht="12" customHeight="1">
      <c r="B10" s="467"/>
      <c r="C10" s="467"/>
      <c r="D10" s="467"/>
      <c r="E10" s="467"/>
      <c r="F10" s="467"/>
      <c r="G10" s="467"/>
      <c r="H10" s="467"/>
      <c r="I10" s="467"/>
      <c r="J10" s="471"/>
      <c r="K10" s="472"/>
      <c r="L10" s="472"/>
      <c r="M10" s="472"/>
      <c r="N10" s="472"/>
      <c r="O10" s="472"/>
      <c r="P10" s="472"/>
      <c r="Q10" s="473"/>
      <c r="R10" s="477"/>
      <c r="S10" s="478"/>
      <c r="T10" s="478"/>
      <c r="U10" s="478"/>
      <c r="V10" s="479"/>
    </row>
    <row r="11" spans="2:29" s="20" customFormat="1" ht="15" customHeight="1">
      <c r="B11" s="440">
        <f>din!A29</f>
        <v>0</v>
      </c>
      <c r="C11" s="441"/>
      <c r="D11" s="442"/>
      <c r="E11" s="440">
        <f>din!B29</f>
        <v>0</v>
      </c>
      <c r="F11" s="441"/>
      <c r="G11" s="441"/>
      <c r="H11" s="441"/>
      <c r="I11" s="442"/>
      <c r="J11" s="437" t="s">
        <v>14</v>
      </c>
      <c r="K11" s="437"/>
      <c r="L11" s="437"/>
      <c r="M11" s="490">
        <f>din!D29</f>
        <v>0</v>
      </c>
      <c r="N11" s="490"/>
      <c r="O11" s="490"/>
      <c r="P11" s="490"/>
      <c r="Q11" s="490"/>
      <c r="R11" s="450">
        <f>din!I29</f>
        <v>0</v>
      </c>
      <c r="S11" s="450"/>
      <c r="T11" s="450"/>
      <c r="U11" s="450"/>
      <c r="V11" s="450"/>
    </row>
    <row r="12" spans="2:29" s="20" customFormat="1" ht="20.100000000000001" customHeight="1">
      <c r="B12" s="443"/>
      <c r="C12" s="444"/>
      <c r="D12" s="445"/>
      <c r="E12" s="443"/>
      <c r="F12" s="444"/>
      <c r="G12" s="444"/>
      <c r="H12" s="444"/>
      <c r="I12" s="445"/>
      <c r="J12" s="437" t="s">
        <v>20</v>
      </c>
      <c r="K12" s="437"/>
      <c r="L12" s="437"/>
      <c r="M12" s="490">
        <f>din!E29</f>
        <v>0</v>
      </c>
      <c r="N12" s="490"/>
      <c r="O12" s="490"/>
      <c r="P12" s="490"/>
      <c r="Q12" s="490"/>
      <c r="R12" s="450"/>
      <c r="S12" s="450"/>
      <c r="T12" s="450"/>
      <c r="U12" s="450"/>
      <c r="V12" s="450"/>
    </row>
    <row r="13" spans="2:29" s="20" customFormat="1" ht="20.100000000000001" customHeight="1">
      <c r="B13" s="443"/>
      <c r="C13" s="444"/>
      <c r="D13" s="445"/>
      <c r="E13" s="443"/>
      <c r="F13" s="444"/>
      <c r="G13" s="444"/>
      <c r="H13" s="444"/>
      <c r="I13" s="445"/>
      <c r="J13" s="437" t="s">
        <v>598</v>
      </c>
      <c r="K13" s="437"/>
      <c r="L13" s="437"/>
      <c r="M13" s="491">
        <f>din!F29</f>
        <v>0</v>
      </c>
      <c r="N13" s="491"/>
      <c r="O13" s="491"/>
      <c r="P13" s="491"/>
      <c r="Q13" s="491"/>
      <c r="R13" s="450"/>
      <c r="S13" s="450"/>
      <c r="T13" s="450"/>
      <c r="U13" s="450"/>
      <c r="V13" s="450"/>
    </row>
    <row r="14" spans="2:29" s="20" customFormat="1" ht="20.100000000000001" customHeight="1">
      <c r="B14" s="443"/>
      <c r="C14" s="444"/>
      <c r="D14" s="445"/>
      <c r="E14" s="484">
        <f>din!C29</f>
        <v>0</v>
      </c>
      <c r="F14" s="485"/>
      <c r="G14" s="485"/>
      <c r="H14" s="485"/>
      <c r="I14" s="486"/>
      <c r="J14" s="437" t="s">
        <v>17</v>
      </c>
      <c r="K14" s="437"/>
      <c r="L14" s="437"/>
      <c r="M14" s="491">
        <f>din!G29</f>
        <v>0</v>
      </c>
      <c r="N14" s="491"/>
      <c r="O14" s="491"/>
      <c r="P14" s="491"/>
      <c r="Q14" s="491"/>
      <c r="R14" s="450"/>
      <c r="S14" s="450"/>
      <c r="T14" s="450"/>
      <c r="U14" s="450"/>
      <c r="V14" s="450"/>
    </row>
    <row r="15" spans="2:29" s="20" customFormat="1" ht="20.100000000000001" customHeight="1">
      <c r="B15" s="446"/>
      <c r="C15" s="447"/>
      <c r="D15" s="448"/>
      <c r="E15" s="487"/>
      <c r="F15" s="488"/>
      <c r="G15" s="488"/>
      <c r="H15" s="488"/>
      <c r="I15" s="489"/>
      <c r="J15" s="437" t="s">
        <v>18</v>
      </c>
      <c r="K15" s="437"/>
      <c r="L15" s="437"/>
      <c r="M15" s="491">
        <f>din!H29</f>
        <v>0</v>
      </c>
      <c r="N15" s="491"/>
      <c r="O15" s="491"/>
      <c r="P15" s="491"/>
      <c r="Q15" s="491"/>
      <c r="R15" s="450"/>
      <c r="S15" s="450"/>
      <c r="T15" s="450"/>
      <c r="U15" s="450"/>
      <c r="V15" s="450"/>
    </row>
    <row r="16" spans="2:29" s="20" customFormat="1" ht="15" customHeight="1">
      <c r="B16" s="440">
        <f>din!A30</f>
        <v>0</v>
      </c>
      <c r="C16" s="441"/>
      <c r="D16" s="442"/>
      <c r="E16" s="440">
        <f>din!B30</f>
        <v>0</v>
      </c>
      <c r="F16" s="441"/>
      <c r="G16" s="441"/>
      <c r="H16" s="441"/>
      <c r="I16" s="442"/>
      <c r="J16" s="437" t="s">
        <v>14</v>
      </c>
      <c r="K16" s="437"/>
      <c r="L16" s="437"/>
      <c r="M16" s="490">
        <f>din!D30</f>
        <v>0</v>
      </c>
      <c r="N16" s="490"/>
      <c r="O16" s="490"/>
      <c r="P16" s="490"/>
      <c r="Q16" s="490"/>
      <c r="R16" s="450">
        <f>din!I30</f>
        <v>0</v>
      </c>
      <c r="S16" s="450"/>
      <c r="T16" s="450"/>
      <c r="U16" s="450"/>
      <c r="V16" s="450"/>
    </row>
    <row r="17" spans="2:39" s="20" customFormat="1" ht="20.100000000000001" customHeight="1">
      <c r="B17" s="443"/>
      <c r="C17" s="444"/>
      <c r="D17" s="445"/>
      <c r="E17" s="443"/>
      <c r="F17" s="444"/>
      <c r="G17" s="444"/>
      <c r="H17" s="444"/>
      <c r="I17" s="445"/>
      <c r="J17" s="437" t="s">
        <v>20</v>
      </c>
      <c r="K17" s="437"/>
      <c r="L17" s="437"/>
      <c r="M17" s="490">
        <f>din!E30</f>
        <v>0</v>
      </c>
      <c r="N17" s="490"/>
      <c r="O17" s="490"/>
      <c r="P17" s="490"/>
      <c r="Q17" s="490"/>
      <c r="R17" s="450"/>
      <c r="S17" s="450"/>
      <c r="T17" s="450"/>
      <c r="U17" s="450"/>
      <c r="V17" s="450"/>
    </row>
    <row r="18" spans="2:39" s="20" customFormat="1" ht="20.100000000000001" customHeight="1">
      <c r="B18" s="443"/>
      <c r="C18" s="444"/>
      <c r="D18" s="445"/>
      <c r="E18" s="443"/>
      <c r="F18" s="444"/>
      <c r="G18" s="444"/>
      <c r="H18" s="444"/>
      <c r="I18" s="445"/>
      <c r="J18" s="437" t="s">
        <v>598</v>
      </c>
      <c r="K18" s="437"/>
      <c r="L18" s="437"/>
      <c r="M18" s="491">
        <f>din!F30</f>
        <v>0</v>
      </c>
      <c r="N18" s="491"/>
      <c r="O18" s="491"/>
      <c r="P18" s="491"/>
      <c r="Q18" s="491"/>
      <c r="R18" s="450"/>
      <c r="S18" s="450"/>
      <c r="T18" s="450"/>
      <c r="U18" s="450"/>
      <c r="V18" s="450"/>
    </row>
    <row r="19" spans="2:39" s="20" customFormat="1" ht="20.100000000000001" customHeight="1">
      <c r="B19" s="443"/>
      <c r="C19" s="444"/>
      <c r="D19" s="445"/>
      <c r="E19" s="484">
        <f>din!C30</f>
        <v>0</v>
      </c>
      <c r="F19" s="485"/>
      <c r="G19" s="485"/>
      <c r="H19" s="485"/>
      <c r="I19" s="486"/>
      <c r="J19" s="437" t="s">
        <v>17</v>
      </c>
      <c r="K19" s="437"/>
      <c r="L19" s="437"/>
      <c r="M19" s="491">
        <f>din!G30</f>
        <v>0</v>
      </c>
      <c r="N19" s="491"/>
      <c r="O19" s="491"/>
      <c r="P19" s="491"/>
      <c r="Q19" s="491"/>
      <c r="R19" s="450"/>
      <c r="S19" s="450"/>
      <c r="T19" s="450"/>
      <c r="U19" s="450"/>
      <c r="V19" s="450"/>
      <c r="AB19" s="92"/>
      <c r="AC19" s="92"/>
      <c r="AD19" s="92"/>
      <c r="AE19" s="92"/>
      <c r="AF19" s="92"/>
      <c r="AG19" s="92"/>
      <c r="AH19" s="92"/>
      <c r="AI19" s="92"/>
      <c r="AJ19" s="92"/>
      <c r="AK19" s="92"/>
      <c r="AL19" s="92"/>
      <c r="AM19" s="92"/>
    </row>
    <row r="20" spans="2:39" s="20" customFormat="1" ht="20.100000000000001" customHeight="1">
      <c r="B20" s="446"/>
      <c r="C20" s="447"/>
      <c r="D20" s="448"/>
      <c r="E20" s="487"/>
      <c r="F20" s="488"/>
      <c r="G20" s="488"/>
      <c r="H20" s="488"/>
      <c r="I20" s="489"/>
      <c r="J20" s="437" t="s">
        <v>18</v>
      </c>
      <c r="K20" s="437"/>
      <c r="L20" s="437"/>
      <c r="M20" s="491">
        <f>din!H30</f>
        <v>0</v>
      </c>
      <c r="N20" s="491"/>
      <c r="O20" s="491"/>
      <c r="P20" s="491"/>
      <c r="Q20" s="491"/>
      <c r="R20" s="450"/>
      <c r="S20" s="450"/>
      <c r="T20" s="450"/>
      <c r="U20" s="450"/>
      <c r="V20" s="450"/>
      <c r="W20" s="21"/>
      <c r="AB20" s="92"/>
      <c r="AC20" s="92"/>
      <c r="AD20" s="92"/>
      <c r="AE20" s="92"/>
      <c r="AF20" s="92"/>
      <c r="AG20" s="92"/>
      <c r="AH20" s="92"/>
      <c r="AI20" s="92"/>
      <c r="AJ20" s="92"/>
      <c r="AK20" s="92"/>
      <c r="AL20" s="92"/>
      <c r="AM20" s="92"/>
    </row>
    <row r="21" spans="2:39" s="20" customFormat="1" ht="15" customHeight="1">
      <c r="B21" s="440">
        <f>din!A31</f>
        <v>0</v>
      </c>
      <c r="C21" s="441"/>
      <c r="D21" s="442"/>
      <c r="E21" s="440">
        <f>din!B31</f>
        <v>0</v>
      </c>
      <c r="F21" s="441"/>
      <c r="G21" s="441"/>
      <c r="H21" s="441"/>
      <c r="I21" s="442"/>
      <c r="J21" s="437" t="s">
        <v>14</v>
      </c>
      <c r="K21" s="437"/>
      <c r="L21" s="437"/>
      <c r="M21" s="490">
        <f>din!D31</f>
        <v>0</v>
      </c>
      <c r="N21" s="490"/>
      <c r="O21" s="490"/>
      <c r="P21" s="490"/>
      <c r="Q21" s="490"/>
      <c r="R21" s="450">
        <f>din!I31</f>
        <v>0</v>
      </c>
      <c r="S21" s="450"/>
      <c r="T21" s="450"/>
      <c r="U21" s="450"/>
      <c r="V21" s="450"/>
      <c r="W21" s="21"/>
      <c r="AB21" s="92"/>
      <c r="AC21" s="92"/>
      <c r="AD21" s="92"/>
      <c r="AE21" s="92"/>
      <c r="AF21" s="92"/>
      <c r="AG21" s="92"/>
      <c r="AH21" s="92"/>
      <c r="AI21" s="92"/>
      <c r="AJ21" s="92"/>
      <c r="AK21" s="92"/>
      <c r="AL21" s="92"/>
      <c r="AM21" s="92"/>
    </row>
    <row r="22" spans="2:39" s="20" customFormat="1" ht="20.100000000000001" customHeight="1">
      <c r="B22" s="443"/>
      <c r="C22" s="444"/>
      <c r="D22" s="445"/>
      <c r="E22" s="443"/>
      <c r="F22" s="444"/>
      <c r="G22" s="444"/>
      <c r="H22" s="444"/>
      <c r="I22" s="445"/>
      <c r="J22" s="437" t="s">
        <v>20</v>
      </c>
      <c r="K22" s="437"/>
      <c r="L22" s="437"/>
      <c r="M22" s="490">
        <f>din!E31</f>
        <v>0</v>
      </c>
      <c r="N22" s="490"/>
      <c r="O22" s="490"/>
      <c r="P22" s="490"/>
      <c r="Q22" s="490"/>
      <c r="R22" s="450"/>
      <c r="S22" s="450"/>
      <c r="T22" s="450"/>
      <c r="U22" s="450"/>
      <c r="V22" s="450"/>
      <c r="W22" s="21"/>
      <c r="AB22" s="92"/>
      <c r="AC22" s="92"/>
      <c r="AD22" s="92"/>
      <c r="AE22" s="92"/>
      <c r="AF22" s="92"/>
      <c r="AG22" s="92"/>
      <c r="AH22" s="92"/>
      <c r="AI22" s="92"/>
      <c r="AJ22" s="92"/>
      <c r="AK22" s="92"/>
      <c r="AL22" s="92"/>
      <c r="AM22" s="92"/>
    </row>
    <row r="23" spans="2:39" s="20" customFormat="1" ht="20.100000000000001" customHeight="1">
      <c r="B23" s="443"/>
      <c r="C23" s="444"/>
      <c r="D23" s="445"/>
      <c r="E23" s="443"/>
      <c r="F23" s="444"/>
      <c r="G23" s="444"/>
      <c r="H23" s="444"/>
      <c r="I23" s="445"/>
      <c r="J23" s="437" t="s">
        <v>598</v>
      </c>
      <c r="K23" s="437"/>
      <c r="L23" s="437"/>
      <c r="M23" s="491">
        <f>din!F31</f>
        <v>0</v>
      </c>
      <c r="N23" s="491"/>
      <c r="O23" s="491"/>
      <c r="P23" s="491"/>
      <c r="Q23" s="491"/>
      <c r="R23" s="450"/>
      <c r="S23" s="450"/>
      <c r="T23" s="450"/>
      <c r="U23" s="450"/>
      <c r="V23" s="450"/>
      <c r="W23" s="21"/>
      <c r="AB23" s="92"/>
      <c r="AC23" s="92"/>
      <c r="AD23" s="93"/>
      <c r="AE23" s="92"/>
      <c r="AF23" s="92"/>
      <c r="AG23" s="92"/>
      <c r="AH23" s="92"/>
      <c r="AI23" s="92"/>
      <c r="AJ23" s="92"/>
      <c r="AK23" s="92"/>
      <c r="AL23" s="92"/>
      <c r="AM23" s="92"/>
    </row>
    <row r="24" spans="2:39" s="20" customFormat="1" ht="20.100000000000001" customHeight="1">
      <c r="B24" s="443"/>
      <c r="C24" s="444"/>
      <c r="D24" s="445"/>
      <c r="E24" s="484">
        <f>din!C31</f>
        <v>0</v>
      </c>
      <c r="F24" s="485"/>
      <c r="G24" s="485"/>
      <c r="H24" s="485"/>
      <c r="I24" s="486"/>
      <c r="J24" s="437" t="s">
        <v>17</v>
      </c>
      <c r="K24" s="437"/>
      <c r="L24" s="437"/>
      <c r="M24" s="491">
        <f>din!G31</f>
        <v>0</v>
      </c>
      <c r="N24" s="491"/>
      <c r="O24" s="491"/>
      <c r="P24" s="491"/>
      <c r="Q24" s="491"/>
      <c r="R24" s="450"/>
      <c r="S24" s="450"/>
      <c r="T24" s="450"/>
      <c r="U24" s="450"/>
      <c r="V24" s="450"/>
      <c r="W24" s="21"/>
      <c r="AB24" s="92"/>
      <c r="AC24" s="92"/>
      <c r="AD24" s="92"/>
      <c r="AE24" s="92"/>
      <c r="AF24" s="92"/>
      <c r="AG24" s="92"/>
      <c r="AH24" s="92"/>
      <c r="AI24" s="92"/>
      <c r="AJ24" s="92"/>
      <c r="AK24" s="92"/>
      <c r="AL24" s="92"/>
      <c r="AM24" s="92"/>
    </row>
    <row r="25" spans="2:39" s="20" customFormat="1" ht="20.100000000000001" customHeight="1">
      <c r="B25" s="446"/>
      <c r="C25" s="447"/>
      <c r="D25" s="448"/>
      <c r="E25" s="487"/>
      <c r="F25" s="488"/>
      <c r="G25" s="488"/>
      <c r="H25" s="488"/>
      <c r="I25" s="489"/>
      <c r="J25" s="437" t="s">
        <v>18</v>
      </c>
      <c r="K25" s="437"/>
      <c r="L25" s="437"/>
      <c r="M25" s="491">
        <f>din!H31</f>
        <v>0</v>
      </c>
      <c r="N25" s="491"/>
      <c r="O25" s="491"/>
      <c r="P25" s="491"/>
      <c r="Q25" s="491"/>
      <c r="R25" s="450"/>
      <c r="S25" s="450"/>
      <c r="T25" s="450"/>
      <c r="U25" s="450"/>
      <c r="V25" s="450"/>
      <c r="W25" s="21"/>
      <c r="AB25" s="92"/>
      <c r="AC25" s="92"/>
      <c r="AD25" s="92"/>
      <c r="AE25" s="92"/>
      <c r="AF25" s="92"/>
      <c r="AG25" s="92"/>
      <c r="AH25" s="92"/>
      <c r="AI25" s="92"/>
      <c r="AJ25" s="92"/>
      <c r="AK25" s="92"/>
      <c r="AL25" s="92"/>
      <c r="AM25" s="92"/>
    </row>
    <row r="26" spans="2:39" s="20" customFormat="1" ht="15" customHeight="1">
      <c r="B26" s="440">
        <f>din!A32</f>
        <v>0</v>
      </c>
      <c r="C26" s="441"/>
      <c r="D26" s="442"/>
      <c r="E26" s="440">
        <f>din!B32</f>
        <v>0</v>
      </c>
      <c r="F26" s="441"/>
      <c r="G26" s="441"/>
      <c r="H26" s="441"/>
      <c r="I26" s="442"/>
      <c r="J26" s="437" t="s">
        <v>14</v>
      </c>
      <c r="K26" s="437"/>
      <c r="L26" s="437"/>
      <c r="M26" s="490">
        <f>din!D32</f>
        <v>0</v>
      </c>
      <c r="N26" s="490"/>
      <c r="O26" s="490"/>
      <c r="P26" s="490"/>
      <c r="Q26" s="490"/>
      <c r="R26" s="450">
        <f>din!I32</f>
        <v>0</v>
      </c>
      <c r="S26" s="450"/>
      <c r="T26" s="450"/>
      <c r="U26" s="450"/>
      <c r="V26" s="450"/>
      <c r="W26" s="21"/>
    </row>
    <row r="27" spans="2:39" s="20" customFormat="1" ht="20.100000000000001" customHeight="1">
      <c r="B27" s="443"/>
      <c r="C27" s="444"/>
      <c r="D27" s="445"/>
      <c r="E27" s="443"/>
      <c r="F27" s="444"/>
      <c r="G27" s="444"/>
      <c r="H27" s="444"/>
      <c r="I27" s="445"/>
      <c r="J27" s="437" t="s">
        <v>20</v>
      </c>
      <c r="K27" s="437"/>
      <c r="L27" s="437"/>
      <c r="M27" s="490">
        <f>din!E32</f>
        <v>0</v>
      </c>
      <c r="N27" s="490"/>
      <c r="O27" s="490"/>
      <c r="P27" s="490"/>
      <c r="Q27" s="490"/>
      <c r="R27" s="450"/>
      <c r="S27" s="450"/>
      <c r="T27" s="450"/>
      <c r="U27" s="450"/>
      <c r="V27" s="450"/>
      <c r="W27" s="21"/>
    </row>
    <row r="28" spans="2:39" s="20" customFormat="1" ht="20.100000000000001" customHeight="1">
      <c r="B28" s="443"/>
      <c r="C28" s="444"/>
      <c r="D28" s="445"/>
      <c r="E28" s="443"/>
      <c r="F28" s="444"/>
      <c r="G28" s="444"/>
      <c r="H28" s="444"/>
      <c r="I28" s="445"/>
      <c r="J28" s="437" t="s">
        <v>598</v>
      </c>
      <c r="K28" s="437"/>
      <c r="L28" s="437"/>
      <c r="M28" s="491">
        <f>din!F32</f>
        <v>0</v>
      </c>
      <c r="N28" s="491"/>
      <c r="O28" s="491"/>
      <c r="P28" s="491"/>
      <c r="Q28" s="491"/>
      <c r="R28" s="450"/>
      <c r="S28" s="450"/>
      <c r="T28" s="450"/>
      <c r="U28" s="450"/>
      <c r="V28" s="450"/>
      <c r="W28" s="21"/>
    </row>
    <row r="29" spans="2:39" s="20" customFormat="1" ht="20.100000000000001" customHeight="1">
      <c r="B29" s="443"/>
      <c r="C29" s="444"/>
      <c r="D29" s="445"/>
      <c r="E29" s="484">
        <f>din!C32</f>
        <v>0</v>
      </c>
      <c r="F29" s="485"/>
      <c r="G29" s="485"/>
      <c r="H29" s="485"/>
      <c r="I29" s="486"/>
      <c r="J29" s="437" t="s">
        <v>17</v>
      </c>
      <c r="K29" s="437"/>
      <c r="L29" s="437"/>
      <c r="M29" s="491">
        <f>din!G32</f>
        <v>0</v>
      </c>
      <c r="N29" s="491"/>
      <c r="O29" s="491"/>
      <c r="P29" s="491"/>
      <c r="Q29" s="491"/>
      <c r="R29" s="450"/>
      <c r="S29" s="450"/>
      <c r="T29" s="450"/>
      <c r="U29" s="450"/>
      <c r="V29" s="450"/>
      <c r="W29" s="21"/>
    </row>
    <row r="30" spans="2:39" s="20" customFormat="1" ht="20.100000000000001" customHeight="1">
      <c r="B30" s="446"/>
      <c r="C30" s="447"/>
      <c r="D30" s="448"/>
      <c r="E30" s="487"/>
      <c r="F30" s="488"/>
      <c r="G30" s="488"/>
      <c r="H30" s="488"/>
      <c r="I30" s="489"/>
      <c r="J30" s="437" t="s">
        <v>18</v>
      </c>
      <c r="K30" s="437"/>
      <c r="L30" s="437"/>
      <c r="M30" s="491">
        <f>din!H32</f>
        <v>0</v>
      </c>
      <c r="N30" s="491"/>
      <c r="O30" s="491"/>
      <c r="P30" s="491"/>
      <c r="Q30" s="491"/>
      <c r="R30" s="450"/>
      <c r="S30" s="450"/>
      <c r="T30" s="450"/>
      <c r="U30" s="450"/>
      <c r="V30" s="450"/>
      <c r="W30" s="21"/>
    </row>
    <row r="31" spans="2:39" s="20" customFormat="1" ht="15" customHeight="1">
      <c r="B31" s="440">
        <f>din!A33</f>
        <v>0</v>
      </c>
      <c r="C31" s="441"/>
      <c r="D31" s="442"/>
      <c r="E31" s="440">
        <f>din!B33</f>
        <v>0</v>
      </c>
      <c r="F31" s="441"/>
      <c r="G31" s="441"/>
      <c r="H31" s="441"/>
      <c r="I31" s="442"/>
      <c r="J31" s="437" t="s">
        <v>14</v>
      </c>
      <c r="K31" s="437"/>
      <c r="L31" s="437"/>
      <c r="M31" s="490">
        <f>din!D33</f>
        <v>0</v>
      </c>
      <c r="N31" s="490"/>
      <c r="O31" s="490"/>
      <c r="P31" s="490"/>
      <c r="Q31" s="490"/>
      <c r="R31" s="450">
        <f>din!I33</f>
        <v>0</v>
      </c>
      <c r="S31" s="450"/>
      <c r="T31" s="450"/>
      <c r="U31" s="450"/>
      <c r="V31" s="450"/>
      <c r="W31" s="21"/>
    </row>
    <row r="32" spans="2:39" s="20" customFormat="1" ht="20.100000000000001" customHeight="1">
      <c r="B32" s="443"/>
      <c r="C32" s="444"/>
      <c r="D32" s="445"/>
      <c r="E32" s="443"/>
      <c r="F32" s="444"/>
      <c r="G32" s="444"/>
      <c r="H32" s="444"/>
      <c r="I32" s="445"/>
      <c r="J32" s="437" t="s">
        <v>20</v>
      </c>
      <c r="K32" s="437"/>
      <c r="L32" s="437"/>
      <c r="M32" s="490">
        <f>din!E33</f>
        <v>0</v>
      </c>
      <c r="N32" s="490"/>
      <c r="O32" s="490"/>
      <c r="P32" s="490"/>
      <c r="Q32" s="490"/>
      <c r="R32" s="450"/>
      <c r="S32" s="450"/>
      <c r="T32" s="450"/>
      <c r="U32" s="450"/>
      <c r="V32" s="450"/>
      <c r="W32" s="21"/>
    </row>
    <row r="33" spans="2:29" s="20" customFormat="1" ht="20.100000000000001" customHeight="1">
      <c r="B33" s="443"/>
      <c r="C33" s="444"/>
      <c r="D33" s="445"/>
      <c r="E33" s="443"/>
      <c r="F33" s="444"/>
      <c r="G33" s="444"/>
      <c r="H33" s="444"/>
      <c r="I33" s="445"/>
      <c r="J33" s="437" t="s">
        <v>598</v>
      </c>
      <c r="K33" s="437"/>
      <c r="L33" s="437"/>
      <c r="M33" s="491">
        <f>din!F33</f>
        <v>0</v>
      </c>
      <c r="N33" s="491"/>
      <c r="O33" s="491"/>
      <c r="P33" s="491"/>
      <c r="Q33" s="491"/>
      <c r="R33" s="450"/>
      <c r="S33" s="450"/>
      <c r="T33" s="450"/>
      <c r="U33" s="450"/>
      <c r="V33" s="450"/>
      <c r="W33" s="21"/>
    </row>
    <row r="34" spans="2:29" s="20" customFormat="1" ht="20.100000000000001" customHeight="1">
      <c r="B34" s="443"/>
      <c r="C34" s="444"/>
      <c r="D34" s="445"/>
      <c r="E34" s="484">
        <f>din!C33</f>
        <v>0</v>
      </c>
      <c r="F34" s="485"/>
      <c r="G34" s="485"/>
      <c r="H34" s="485"/>
      <c r="I34" s="486"/>
      <c r="J34" s="437" t="s">
        <v>17</v>
      </c>
      <c r="K34" s="437"/>
      <c r="L34" s="437"/>
      <c r="M34" s="491">
        <f>din!G33</f>
        <v>0</v>
      </c>
      <c r="N34" s="491"/>
      <c r="O34" s="491"/>
      <c r="P34" s="491"/>
      <c r="Q34" s="491"/>
      <c r="R34" s="450"/>
      <c r="S34" s="450"/>
      <c r="T34" s="450"/>
      <c r="U34" s="450"/>
      <c r="V34" s="450"/>
      <c r="W34" s="21"/>
    </row>
    <row r="35" spans="2:29" s="20" customFormat="1" ht="20.100000000000001" customHeight="1">
      <c r="B35" s="446"/>
      <c r="C35" s="447"/>
      <c r="D35" s="448"/>
      <c r="E35" s="487"/>
      <c r="F35" s="488"/>
      <c r="G35" s="488"/>
      <c r="H35" s="488"/>
      <c r="I35" s="489"/>
      <c r="J35" s="437" t="s">
        <v>18</v>
      </c>
      <c r="K35" s="437"/>
      <c r="L35" s="437"/>
      <c r="M35" s="491">
        <f>din!H33</f>
        <v>0</v>
      </c>
      <c r="N35" s="491"/>
      <c r="O35" s="491"/>
      <c r="P35" s="491"/>
      <c r="Q35" s="491"/>
      <c r="R35" s="450"/>
      <c r="S35" s="450"/>
      <c r="T35" s="450"/>
      <c r="U35" s="450"/>
      <c r="V35" s="450"/>
      <c r="W35" s="21"/>
    </row>
    <row r="36" spans="2:29">
      <c r="B36" s="74"/>
      <c r="C36" s="74"/>
      <c r="D36" s="74"/>
      <c r="E36" s="74"/>
      <c r="F36" s="74"/>
      <c r="G36" s="74"/>
      <c r="H36" s="74"/>
      <c r="I36" s="74"/>
      <c r="J36" s="74"/>
      <c r="K36" s="74"/>
      <c r="L36" s="74"/>
      <c r="M36" s="74"/>
      <c r="N36" s="74"/>
      <c r="O36" s="74"/>
      <c r="P36" s="74"/>
      <c r="Q36" s="74"/>
      <c r="R36" s="74"/>
      <c r="S36" s="74"/>
      <c r="T36" s="74"/>
      <c r="U36" s="74"/>
      <c r="V36" s="74"/>
    </row>
    <row r="37" spans="2:29">
      <c r="B37" s="439"/>
      <c r="C37" s="439"/>
      <c r="D37" s="439"/>
      <c r="E37" s="439"/>
      <c r="F37" s="439"/>
      <c r="G37" s="439"/>
      <c r="H37" s="439"/>
      <c r="I37" s="439"/>
      <c r="J37" s="439"/>
      <c r="K37" s="439"/>
      <c r="L37" s="439"/>
      <c r="M37" s="439"/>
      <c r="N37" s="439"/>
      <c r="O37" s="439"/>
      <c r="P37" s="439"/>
      <c r="Q37" s="439"/>
      <c r="R37" s="439"/>
      <c r="S37" s="439"/>
      <c r="T37" s="439"/>
      <c r="U37" s="439"/>
      <c r="V37" s="439"/>
    </row>
    <row r="38" spans="2:29" ht="15" customHeight="1">
      <c r="B38" s="426" t="s">
        <v>628</v>
      </c>
      <c r="C38" s="426"/>
      <c r="D38" s="426"/>
      <c r="E38" s="426"/>
      <c r="F38" s="426"/>
      <c r="G38" s="426"/>
      <c r="H38" s="426"/>
      <c r="I38" s="426"/>
      <c r="J38" s="426"/>
      <c r="K38" s="426"/>
      <c r="L38" s="426"/>
      <c r="M38" s="426"/>
      <c r="N38" s="426"/>
      <c r="O38" s="426"/>
      <c r="P38" s="426"/>
      <c r="Q38" s="426"/>
      <c r="R38" s="426"/>
      <c r="S38" s="79">
        <f>'Certificados Gerais'!W36</f>
        <v>0</v>
      </c>
      <c r="T38" s="77" t="s">
        <v>629</v>
      </c>
    </row>
    <row r="39" spans="2:29" ht="14.1" customHeight="1">
      <c r="B39" s="433"/>
      <c r="C39" s="433"/>
      <c r="D39" s="433"/>
      <c r="E39" s="433"/>
      <c r="F39" s="433"/>
      <c r="G39" s="433"/>
      <c r="H39" s="433"/>
      <c r="I39" s="433"/>
      <c r="J39" s="433"/>
      <c r="K39" s="433"/>
      <c r="L39" s="433"/>
      <c r="M39" s="433"/>
      <c r="N39" s="433"/>
      <c r="O39" s="433"/>
      <c r="P39" s="433"/>
      <c r="Q39" s="433"/>
      <c r="R39" s="433"/>
      <c r="S39" s="433"/>
      <c r="T39" s="433"/>
      <c r="U39" s="433"/>
      <c r="V39" s="433"/>
    </row>
    <row r="40" spans="2:29" ht="14.1" customHeight="1">
      <c r="B40" s="433"/>
      <c r="C40" s="433"/>
      <c r="D40" s="433"/>
      <c r="E40" s="433"/>
      <c r="F40" s="433"/>
      <c r="G40" s="433"/>
      <c r="H40" s="433"/>
      <c r="I40" s="433"/>
      <c r="J40" s="433"/>
      <c r="K40" s="433"/>
      <c r="L40" s="433"/>
      <c r="M40" s="433"/>
      <c r="N40" s="433"/>
      <c r="O40" s="433"/>
      <c r="P40" s="433"/>
      <c r="Q40" s="433"/>
      <c r="R40" s="433"/>
      <c r="S40" s="433"/>
      <c r="T40" s="433"/>
      <c r="U40" s="433"/>
      <c r="V40" s="433"/>
      <c r="W40" s="73"/>
      <c r="X40" s="73"/>
      <c r="Y40" s="73"/>
      <c r="Z40" s="73"/>
      <c r="AA40" s="73"/>
    </row>
    <row r="41" spans="2:29" s="19" customFormat="1" ht="15" customHeight="1">
      <c r="B41" s="434" t="str">
        <f>'Certificados Gerais'!B38</f>
        <v>FOR.n°</v>
      </c>
      <c r="C41" s="434"/>
      <c r="D41" s="434"/>
      <c r="E41" s="81"/>
      <c r="F41" s="81"/>
      <c r="G41" s="24"/>
      <c r="H41" s="24"/>
      <c r="I41" s="24"/>
      <c r="J41" s="24"/>
      <c r="K41" s="24"/>
      <c r="L41" s="24"/>
      <c r="M41" s="24"/>
      <c r="N41" s="24"/>
      <c r="O41" s="24"/>
      <c r="P41" s="24"/>
      <c r="Q41" s="24"/>
      <c r="R41" s="434" t="str">
        <f>'Certificados Gerais'!U38</f>
        <v>Rev.nº</v>
      </c>
      <c r="S41" s="434"/>
      <c r="T41" s="435" t="str">
        <f>'Certificados Gerais'!W38</f>
        <v>Data</v>
      </c>
      <c r="U41" s="436"/>
      <c r="V41" s="436"/>
      <c r="W41" s="24"/>
      <c r="X41" s="24"/>
      <c r="Y41" s="24"/>
      <c r="Z41" s="24"/>
      <c r="AA41" s="24"/>
      <c r="AB41" s="82"/>
      <c r="AC41" s="82"/>
    </row>
    <row r="44" spans="2:29">
      <c r="C44" s="77"/>
      <c r="D44" s="77"/>
      <c r="E44" s="77"/>
      <c r="F44" s="77"/>
      <c r="G44" s="77"/>
      <c r="H44" s="77"/>
      <c r="I44" s="77"/>
      <c r="J44" s="77"/>
      <c r="K44" s="77"/>
      <c r="L44" s="77"/>
      <c r="M44" s="77"/>
      <c r="N44" s="77"/>
      <c r="O44" s="77"/>
      <c r="P44" s="77"/>
      <c r="Q44" s="77"/>
      <c r="R44" s="77"/>
      <c r="S44" s="77"/>
      <c r="T44" s="77"/>
      <c r="U44" s="77"/>
      <c r="V44" s="77"/>
    </row>
  </sheetData>
  <sheetProtection formatCells="0" formatColumns="0" formatRows="0" selectLockedCells="1"/>
  <mergeCells count="92">
    <mergeCell ref="R1:W1"/>
    <mergeCell ref="B2:S2"/>
    <mergeCell ref="B3:S3"/>
    <mergeCell ref="B6:D6"/>
    <mergeCell ref="E6:M6"/>
    <mergeCell ref="O6:Q6"/>
    <mergeCell ref="R6:V6"/>
    <mergeCell ref="O7:Q7"/>
    <mergeCell ref="R7:V7"/>
    <mergeCell ref="B8:D8"/>
    <mergeCell ref="E8:V8"/>
    <mergeCell ref="B9:D10"/>
    <mergeCell ref="E9:I10"/>
    <mergeCell ref="J9:Q10"/>
    <mergeCell ref="R9:V10"/>
    <mergeCell ref="B16:D20"/>
    <mergeCell ref="E16:I18"/>
    <mergeCell ref="J16:L16"/>
    <mergeCell ref="M16:Q16"/>
    <mergeCell ref="AB9:AC9"/>
    <mergeCell ref="B11:D15"/>
    <mergeCell ref="E11:I13"/>
    <mergeCell ref="J11:L11"/>
    <mergeCell ref="M11:Q11"/>
    <mergeCell ref="R11:V15"/>
    <mergeCell ref="J12:L12"/>
    <mergeCell ref="M12:Q12"/>
    <mergeCell ref="J13:L13"/>
    <mergeCell ref="M13:Q13"/>
    <mergeCell ref="E14:I15"/>
    <mergeCell ref="J14:L14"/>
    <mergeCell ref="M14:Q14"/>
    <mergeCell ref="J15:L15"/>
    <mergeCell ref="M15:Q15"/>
    <mergeCell ref="E19:I20"/>
    <mergeCell ref="J19:L19"/>
    <mergeCell ref="M19:Q19"/>
    <mergeCell ref="J20:L20"/>
    <mergeCell ref="M20:Q20"/>
    <mergeCell ref="R16:V20"/>
    <mergeCell ref="J17:L17"/>
    <mergeCell ref="M17:Q17"/>
    <mergeCell ref="J18:L18"/>
    <mergeCell ref="M18:Q18"/>
    <mergeCell ref="R21:V25"/>
    <mergeCell ref="J22:L22"/>
    <mergeCell ref="M22:Q22"/>
    <mergeCell ref="J23:L23"/>
    <mergeCell ref="M23:Q23"/>
    <mergeCell ref="J24:L24"/>
    <mergeCell ref="M24:Q24"/>
    <mergeCell ref="J25:L25"/>
    <mergeCell ref="M25:Q25"/>
    <mergeCell ref="B26:D30"/>
    <mergeCell ref="E26:I28"/>
    <mergeCell ref="J26:L26"/>
    <mergeCell ref="M26:Q26"/>
    <mergeCell ref="B21:D25"/>
    <mergeCell ref="E21:I23"/>
    <mergeCell ref="J21:L21"/>
    <mergeCell ref="M21:Q21"/>
    <mergeCell ref="E24:I25"/>
    <mergeCell ref="M32:Q32"/>
    <mergeCell ref="J33:L33"/>
    <mergeCell ref="M33:Q33"/>
    <mergeCell ref="E34:I35"/>
    <mergeCell ref="R26:V30"/>
    <mergeCell ref="J27:L27"/>
    <mergeCell ref="M27:Q27"/>
    <mergeCell ref="J28:L28"/>
    <mergeCell ref="M28:Q28"/>
    <mergeCell ref="E29:I30"/>
    <mergeCell ref="J29:L29"/>
    <mergeCell ref="M29:Q29"/>
    <mergeCell ref="J30:L30"/>
    <mergeCell ref="M30:Q30"/>
    <mergeCell ref="B39:V40"/>
    <mergeCell ref="B41:D41"/>
    <mergeCell ref="R41:S41"/>
    <mergeCell ref="T41:V41"/>
    <mergeCell ref="J34:L34"/>
    <mergeCell ref="M34:Q34"/>
    <mergeCell ref="J35:L35"/>
    <mergeCell ref="M35:Q35"/>
    <mergeCell ref="B37:V37"/>
    <mergeCell ref="B38:R38"/>
    <mergeCell ref="B31:D35"/>
    <mergeCell ref="E31:I33"/>
    <mergeCell ref="J31:L31"/>
    <mergeCell ref="M31:Q31"/>
    <mergeCell ref="R31:V35"/>
    <mergeCell ref="J32:L32"/>
  </mergeCells>
  <conditionalFormatting sqref="R1:W1">
    <cfRule type="cellIs" dxfId="690" priority="53" operator="equal">
      <formula>"Inserir IN"</formula>
    </cfRule>
  </conditionalFormatting>
  <conditionalFormatting sqref="B2">
    <cfRule type="containsBlanks" dxfId="689" priority="51">
      <formula>LEN(TRIM(B2))=0</formula>
    </cfRule>
  </conditionalFormatting>
  <conditionalFormatting sqref="B3">
    <cfRule type="containsBlanks" dxfId="688" priority="52">
      <formula>LEN(TRIM(B3))=0</formula>
    </cfRule>
  </conditionalFormatting>
  <conditionalFormatting sqref="B2:S2">
    <cfRule type="cellIs" dxfId="687" priority="50" operator="equal">
      <formula>"Selecionar opção"</formula>
    </cfRule>
  </conditionalFormatting>
  <conditionalFormatting sqref="B3:S3">
    <cfRule type="cellIs" dxfId="686" priority="49" operator="equal">
      <formula>"Selecionar opção de escopo"</formula>
    </cfRule>
  </conditionalFormatting>
  <conditionalFormatting sqref="R6">
    <cfRule type="cellIs" dxfId="685" priority="47" operator="equal">
      <formula>"Inserir data"</formula>
    </cfRule>
  </conditionalFormatting>
  <conditionalFormatting sqref="R7">
    <cfRule type="cellIs" dxfId="684" priority="46" operator="equal">
      <formula>""</formula>
    </cfRule>
  </conditionalFormatting>
  <conditionalFormatting sqref="E8:V8">
    <cfRule type="cellIs" dxfId="683" priority="45" operator="equal">
      <formula>""</formula>
    </cfRule>
  </conditionalFormatting>
  <conditionalFormatting sqref="S38">
    <cfRule type="cellIs" dxfId="682" priority="43" operator="equal">
      <formula>0</formula>
    </cfRule>
    <cfRule type="cellIs" dxfId="681" priority="44" operator="equal">
      <formula>""</formula>
    </cfRule>
  </conditionalFormatting>
  <conditionalFormatting sqref="B41">
    <cfRule type="cellIs" dxfId="680" priority="42" operator="equal">
      <formula>"rev"</formula>
    </cfRule>
  </conditionalFormatting>
  <conditionalFormatting sqref="E41:F41">
    <cfRule type="cellIs" dxfId="679" priority="41" operator="equal">
      <formula>"data"</formula>
    </cfRule>
  </conditionalFormatting>
  <conditionalFormatting sqref="B41:D41">
    <cfRule type="cellIs" dxfId="678" priority="40" operator="equal">
      <formula>"FOR.n°"</formula>
    </cfRule>
  </conditionalFormatting>
  <conditionalFormatting sqref="R41:S41">
    <cfRule type="cellIs" dxfId="677" priority="39" operator="equal">
      <formula>"Rev.nº"</formula>
    </cfRule>
  </conditionalFormatting>
  <conditionalFormatting sqref="T41:V41">
    <cfRule type="cellIs" dxfId="676" priority="38" operator="equal">
      <formula>"data"</formula>
    </cfRule>
  </conditionalFormatting>
  <conditionalFormatting sqref="B11:D15">
    <cfRule type="cellIs" dxfId="675" priority="26" operator="equal">
      <formula>""</formula>
    </cfRule>
  </conditionalFormatting>
  <conditionalFormatting sqref="E11">
    <cfRule type="cellIs" dxfId="674" priority="25" operator="equal">
      <formula>""</formula>
    </cfRule>
  </conditionalFormatting>
  <conditionalFormatting sqref="R11 M11:O15">
    <cfRule type="cellIs" dxfId="673" priority="24" operator="equal">
      <formula>""</formula>
    </cfRule>
  </conditionalFormatting>
  <conditionalFormatting sqref="E14">
    <cfRule type="cellIs" dxfId="672" priority="23" operator="equal">
      <formula>""</formula>
    </cfRule>
  </conditionalFormatting>
  <conditionalFormatting sqref="B16:D20">
    <cfRule type="cellIs" dxfId="671" priority="22" operator="equal">
      <formula>""</formula>
    </cfRule>
  </conditionalFormatting>
  <conditionalFormatting sqref="E16">
    <cfRule type="cellIs" dxfId="670" priority="21" operator="equal">
      <formula>""</formula>
    </cfRule>
  </conditionalFormatting>
  <conditionalFormatting sqref="R16 M16:O20">
    <cfRule type="cellIs" dxfId="669" priority="20" operator="equal">
      <formula>""</formula>
    </cfRule>
  </conditionalFormatting>
  <conditionalFormatting sqref="B21:D25">
    <cfRule type="cellIs" dxfId="668" priority="18" operator="equal">
      <formula>""</formula>
    </cfRule>
  </conditionalFormatting>
  <conditionalFormatting sqref="E21">
    <cfRule type="cellIs" dxfId="667" priority="17" operator="equal">
      <formula>""</formula>
    </cfRule>
  </conditionalFormatting>
  <conditionalFormatting sqref="R21 M21:O25">
    <cfRule type="cellIs" dxfId="666" priority="16" operator="equal">
      <formula>""</formula>
    </cfRule>
  </conditionalFormatting>
  <conditionalFormatting sqref="B26:D30">
    <cfRule type="cellIs" dxfId="665" priority="14" operator="equal">
      <formula>""</formula>
    </cfRule>
  </conditionalFormatting>
  <conditionalFormatting sqref="E26">
    <cfRule type="cellIs" dxfId="664" priority="13" operator="equal">
      <formula>""</formula>
    </cfRule>
  </conditionalFormatting>
  <conditionalFormatting sqref="R26 M26:O30">
    <cfRule type="cellIs" dxfId="663" priority="12" operator="equal">
      <formula>""</formula>
    </cfRule>
  </conditionalFormatting>
  <conditionalFormatting sqref="B31:D35">
    <cfRule type="cellIs" dxfId="662" priority="10" operator="equal">
      <formula>""</formula>
    </cfRule>
  </conditionalFormatting>
  <conditionalFormatting sqref="E31">
    <cfRule type="cellIs" dxfId="661" priority="9" operator="equal">
      <formula>""</formula>
    </cfRule>
  </conditionalFormatting>
  <conditionalFormatting sqref="R31 M31:O35">
    <cfRule type="cellIs" dxfId="660" priority="8" operator="equal">
      <formula>""</formula>
    </cfRule>
  </conditionalFormatting>
  <conditionalFormatting sqref="E19">
    <cfRule type="cellIs" dxfId="659" priority="6" operator="equal">
      <formula>""</formula>
    </cfRule>
  </conditionalFormatting>
  <conditionalFormatting sqref="E24">
    <cfRule type="cellIs" dxfId="658" priority="5" operator="equal">
      <formula>""</formula>
    </cfRule>
  </conditionalFormatting>
  <conditionalFormatting sqref="E29">
    <cfRule type="cellIs" dxfId="657" priority="4" operator="equal">
      <formula>""</formula>
    </cfRule>
  </conditionalFormatting>
  <conditionalFormatting sqref="E34">
    <cfRule type="cellIs" dxfId="656" priority="3" operator="equal">
      <formula>""</formula>
    </cfRule>
  </conditionalFormatting>
  <conditionalFormatting sqref="E6:M6">
    <cfRule type="cellIs" dxfId="655" priority="1" operator="equal">
      <formula>"Inserir IN"</formula>
    </cfRule>
    <cfRule type="cellIs" dxfId="654" priority="2" operator="equal">
      <formula>"Inserir IN de decisão"</formula>
    </cfRule>
  </conditionalFormatting>
  <pageMargins left="0" right="0" top="0.74803149606299213" bottom="0" header="0" footer="0"/>
  <pageSetup paperSize="9" scale="98" orientation="portrait" errors="blank" horizontalDpi="4294967293" r:id="rId1"/>
  <headerFooter>
    <oddHeader>&amp;L&amp;G</oddHeader>
    <oddFooter>&amp;C&amp;"Times New Roman,Normal"&amp;7                          Página &amp;P de &amp;N</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AM44"/>
  <sheetViews>
    <sheetView showGridLines="0" topLeftCell="A18" zoomScaleNormal="100" zoomScaleSheetLayoutView="115" zoomScalePageLayoutView="80" workbookViewId="0">
      <selection activeCell="A4" sqref="A1:XFD1048576"/>
    </sheetView>
  </sheetViews>
  <sheetFormatPr defaultColWidth="0.7109375" defaultRowHeight="15"/>
  <cols>
    <col min="1" max="1" width="15.28515625" style="16" customWidth="1"/>
    <col min="2" max="4" width="4.28515625" style="16" customWidth="1"/>
    <col min="5" max="9" width="4" style="16" customWidth="1"/>
    <col min="10" max="15" width="4.28515625" style="16" customWidth="1"/>
    <col min="16" max="22" width="3.7109375" style="16" customWidth="1"/>
    <col min="23" max="23" width="3.85546875" style="16" customWidth="1"/>
    <col min="24" max="24" width="3.7109375" style="16" customWidth="1"/>
    <col min="25" max="34" width="3.85546875" style="16" customWidth="1"/>
    <col min="35" max="102" width="5.7109375" style="16" customWidth="1"/>
    <col min="103" max="16382" width="0.7109375" style="16"/>
    <col min="16383" max="16383" width="9.5703125" style="16" customWidth="1"/>
    <col min="16384" max="16384" width="0.7109375" style="16" customWidth="1"/>
  </cols>
  <sheetData>
    <row r="1" spans="2:29" ht="39.950000000000003" customHeight="1">
      <c r="R1" s="403"/>
      <c r="S1" s="403"/>
      <c r="T1" s="403"/>
      <c r="U1" s="403"/>
      <c r="V1" s="403"/>
      <c r="W1" s="403"/>
    </row>
    <row r="2" spans="2:29" ht="48" customHeight="1">
      <c r="B2" s="480" t="str">
        <f>'Certificados Gerais'!B2</f>
        <v>Selecionar opção</v>
      </c>
      <c r="C2" s="481"/>
      <c r="D2" s="481"/>
      <c r="E2" s="481"/>
      <c r="F2" s="481"/>
      <c r="G2" s="481"/>
      <c r="H2" s="481"/>
      <c r="I2" s="481"/>
      <c r="J2" s="481"/>
      <c r="K2" s="481"/>
      <c r="L2" s="481"/>
      <c r="M2" s="481"/>
      <c r="N2" s="481"/>
      <c r="O2" s="481"/>
      <c r="P2" s="481"/>
      <c r="Q2" s="481"/>
      <c r="R2" s="481"/>
      <c r="S2" s="481"/>
      <c r="T2" s="21"/>
      <c r="U2" s="21"/>
      <c r="V2" s="14"/>
      <c r="W2" s="14"/>
      <c r="X2" s="7"/>
      <c r="Y2" s="17"/>
      <c r="Z2" s="17"/>
    </row>
    <row r="3" spans="2:29" ht="68.099999999999994" customHeight="1">
      <c r="B3" s="480" t="str">
        <f>'Certificados Gerais'!B3</f>
        <v>Panelas Metálicas</v>
      </c>
      <c r="C3" s="481"/>
      <c r="D3" s="481"/>
      <c r="E3" s="481"/>
      <c r="F3" s="481"/>
      <c r="G3" s="481"/>
      <c r="H3" s="481"/>
      <c r="I3" s="481"/>
      <c r="J3" s="481"/>
      <c r="K3" s="481"/>
      <c r="L3" s="481"/>
      <c r="M3" s="481"/>
      <c r="N3" s="481"/>
      <c r="O3" s="481"/>
      <c r="P3" s="481"/>
      <c r="Q3" s="481"/>
      <c r="R3" s="481"/>
      <c r="S3" s="481"/>
    </row>
    <row r="4" spans="2:29" ht="12" customHeight="1"/>
    <row r="5" spans="2:29" ht="12" customHeight="1">
      <c r="E5" s="9"/>
      <c r="F5" s="9"/>
      <c r="G5" s="9"/>
      <c r="H5" s="9"/>
      <c r="I5" s="9"/>
      <c r="J5" s="9"/>
      <c r="K5" s="9"/>
      <c r="L5" s="9"/>
      <c r="M5" s="9"/>
      <c r="N5" s="9"/>
      <c r="O5" s="9"/>
      <c r="P5" s="9"/>
    </row>
    <row r="6" spans="2:29" s="17" customFormat="1" ht="15" customHeight="1">
      <c r="B6" s="463" t="s">
        <v>23</v>
      </c>
      <c r="C6" s="463"/>
      <c r="D6" s="463"/>
      <c r="E6" s="482" t="str">
        <f>'Certificados Gerais'!L5</f>
        <v>Inserir IN de decisão</v>
      </c>
      <c r="F6" s="483"/>
      <c r="G6" s="483"/>
      <c r="H6" s="483"/>
      <c r="I6" s="483"/>
      <c r="J6" s="483"/>
      <c r="K6" s="483"/>
      <c r="L6" s="483"/>
      <c r="M6" s="483"/>
      <c r="N6" s="91"/>
      <c r="O6" s="463" t="s">
        <v>8</v>
      </c>
      <c r="P6" s="463"/>
      <c r="Q6" s="463"/>
      <c r="R6" s="464" t="str">
        <f>'Certificados Gerais'!H7</f>
        <v>Inserir data</v>
      </c>
      <c r="S6" s="464"/>
      <c r="T6" s="464"/>
      <c r="U6" s="464"/>
      <c r="V6" s="464"/>
      <c r="X6" s="75"/>
    </row>
    <row r="7" spans="2:29" s="17" customFormat="1" ht="15" customHeight="1">
      <c r="B7" s="22"/>
      <c r="C7" s="22"/>
      <c r="D7" s="18"/>
      <c r="E7" s="18"/>
      <c r="F7" s="18"/>
      <c r="G7" s="18"/>
      <c r="H7" s="18"/>
      <c r="I7" s="18"/>
      <c r="J7" s="23"/>
      <c r="K7" s="23"/>
      <c r="L7" s="23"/>
      <c r="M7" s="18"/>
      <c r="N7" s="18"/>
      <c r="O7" s="463" t="s">
        <v>21</v>
      </c>
      <c r="P7" s="463"/>
      <c r="Q7" s="463"/>
      <c r="R7" s="464" t="str">
        <f>'Certificados Gerais'!H8</f>
        <v/>
      </c>
      <c r="S7" s="464"/>
      <c r="T7" s="464"/>
      <c r="U7" s="464"/>
      <c r="V7" s="464"/>
    </row>
    <row r="8" spans="2:29" s="17" customFormat="1" ht="19.5" customHeight="1">
      <c r="B8" s="465" t="s">
        <v>603</v>
      </c>
      <c r="C8" s="465"/>
      <c r="D8" s="465"/>
      <c r="E8" s="466" t="str">
        <f>din!B1</f>
        <v>(Tudo)</v>
      </c>
      <c r="F8" s="466"/>
      <c r="G8" s="466"/>
      <c r="H8" s="466"/>
      <c r="I8" s="466"/>
      <c r="J8" s="466"/>
      <c r="K8" s="466"/>
      <c r="L8" s="466"/>
      <c r="M8" s="466"/>
      <c r="N8" s="466"/>
      <c r="O8" s="466"/>
      <c r="P8" s="466"/>
      <c r="Q8" s="466"/>
      <c r="R8" s="466"/>
      <c r="S8" s="466"/>
      <c r="T8" s="466"/>
      <c r="U8" s="466"/>
      <c r="V8" s="466"/>
      <c r="W8" s="72"/>
      <c r="X8" s="72"/>
      <c r="Y8" s="72"/>
      <c r="Z8" s="19"/>
    </row>
    <row r="9" spans="2:29" s="20" customFormat="1" ht="12" customHeight="1">
      <c r="B9" s="467" t="s">
        <v>9</v>
      </c>
      <c r="C9" s="467"/>
      <c r="D9" s="467"/>
      <c r="E9" s="467" t="s">
        <v>579</v>
      </c>
      <c r="F9" s="467"/>
      <c r="G9" s="467"/>
      <c r="H9" s="467"/>
      <c r="I9" s="467"/>
      <c r="J9" s="468" t="s">
        <v>19</v>
      </c>
      <c r="K9" s="469"/>
      <c r="L9" s="469"/>
      <c r="M9" s="469"/>
      <c r="N9" s="469"/>
      <c r="O9" s="469"/>
      <c r="P9" s="469"/>
      <c r="Q9" s="470"/>
      <c r="R9" s="474" t="s">
        <v>10</v>
      </c>
      <c r="S9" s="475"/>
      <c r="T9" s="475"/>
      <c r="U9" s="475"/>
      <c r="V9" s="476"/>
      <c r="AB9" s="457"/>
      <c r="AC9" s="457"/>
    </row>
    <row r="10" spans="2:29" s="20" customFormat="1" ht="12" customHeight="1">
      <c r="B10" s="467"/>
      <c r="C10" s="467"/>
      <c r="D10" s="467"/>
      <c r="E10" s="467"/>
      <c r="F10" s="467"/>
      <c r="G10" s="467"/>
      <c r="H10" s="467"/>
      <c r="I10" s="467"/>
      <c r="J10" s="471"/>
      <c r="K10" s="472"/>
      <c r="L10" s="472"/>
      <c r="M10" s="472"/>
      <c r="N10" s="472"/>
      <c r="O10" s="472"/>
      <c r="P10" s="472"/>
      <c r="Q10" s="473"/>
      <c r="R10" s="477"/>
      <c r="S10" s="478"/>
      <c r="T10" s="478"/>
      <c r="U10" s="478"/>
      <c r="V10" s="479"/>
    </row>
    <row r="11" spans="2:29" s="20" customFormat="1" ht="15" customHeight="1">
      <c r="B11" s="440">
        <f>din!A34</f>
        <v>0</v>
      </c>
      <c r="C11" s="441"/>
      <c r="D11" s="442"/>
      <c r="E11" s="440">
        <f>din!B34</f>
        <v>0</v>
      </c>
      <c r="F11" s="441"/>
      <c r="G11" s="441"/>
      <c r="H11" s="441"/>
      <c r="I11" s="442"/>
      <c r="J11" s="437" t="s">
        <v>14</v>
      </c>
      <c r="K11" s="437"/>
      <c r="L11" s="437"/>
      <c r="M11" s="490">
        <f>din!D34</f>
        <v>0</v>
      </c>
      <c r="N11" s="490"/>
      <c r="O11" s="490"/>
      <c r="P11" s="490"/>
      <c r="Q11" s="490"/>
      <c r="R11" s="450">
        <f>din!I34</f>
        <v>0</v>
      </c>
      <c r="S11" s="450"/>
      <c r="T11" s="450"/>
      <c r="U11" s="450"/>
      <c r="V11" s="450"/>
    </row>
    <row r="12" spans="2:29" s="20" customFormat="1" ht="20.100000000000001" customHeight="1">
      <c r="B12" s="443"/>
      <c r="C12" s="444"/>
      <c r="D12" s="445"/>
      <c r="E12" s="443"/>
      <c r="F12" s="444"/>
      <c r="G12" s="444"/>
      <c r="H12" s="444"/>
      <c r="I12" s="445"/>
      <c r="J12" s="437" t="s">
        <v>20</v>
      </c>
      <c r="K12" s="437"/>
      <c r="L12" s="437"/>
      <c r="M12" s="490">
        <f>din!E34</f>
        <v>0</v>
      </c>
      <c r="N12" s="490"/>
      <c r="O12" s="490"/>
      <c r="P12" s="490"/>
      <c r="Q12" s="490"/>
      <c r="R12" s="450"/>
      <c r="S12" s="450"/>
      <c r="T12" s="450"/>
      <c r="U12" s="450"/>
      <c r="V12" s="450"/>
    </row>
    <row r="13" spans="2:29" s="20" customFormat="1" ht="20.100000000000001" customHeight="1">
      <c r="B13" s="443"/>
      <c r="C13" s="444"/>
      <c r="D13" s="445"/>
      <c r="E13" s="443"/>
      <c r="F13" s="444"/>
      <c r="G13" s="444"/>
      <c r="H13" s="444"/>
      <c r="I13" s="445"/>
      <c r="J13" s="437" t="s">
        <v>598</v>
      </c>
      <c r="K13" s="437"/>
      <c r="L13" s="437"/>
      <c r="M13" s="491">
        <f>din!F34</f>
        <v>0</v>
      </c>
      <c r="N13" s="491"/>
      <c r="O13" s="491"/>
      <c r="P13" s="491"/>
      <c r="Q13" s="491"/>
      <c r="R13" s="450"/>
      <c r="S13" s="450"/>
      <c r="T13" s="450"/>
      <c r="U13" s="450"/>
      <c r="V13" s="450"/>
    </row>
    <row r="14" spans="2:29" s="20" customFormat="1" ht="20.100000000000001" customHeight="1">
      <c r="B14" s="443"/>
      <c r="C14" s="444"/>
      <c r="D14" s="445"/>
      <c r="E14" s="484">
        <f>din!C34</f>
        <v>0</v>
      </c>
      <c r="F14" s="485"/>
      <c r="G14" s="485"/>
      <c r="H14" s="485"/>
      <c r="I14" s="486"/>
      <c r="J14" s="437" t="s">
        <v>17</v>
      </c>
      <c r="K14" s="437"/>
      <c r="L14" s="437"/>
      <c r="M14" s="491">
        <f>din!G34</f>
        <v>0</v>
      </c>
      <c r="N14" s="491"/>
      <c r="O14" s="491"/>
      <c r="P14" s="491"/>
      <c r="Q14" s="491"/>
      <c r="R14" s="450"/>
      <c r="S14" s="450"/>
      <c r="T14" s="450"/>
      <c r="U14" s="450"/>
      <c r="V14" s="450"/>
    </row>
    <row r="15" spans="2:29" s="20" customFormat="1" ht="20.100000000000001" customHeight="1">
      <c r="B15" s="446"/>
      <c r="C15" s="447"/>
      <c r="D15" s="448"/>
      <c r="E15" s="487"/>
      <c r="F15" s="488"/>
      <c r="G15" s="488"/>
      <c r="H15" s="488"/>
      <c r="I15" s="489"/>
      <c r="J15" s="437" t="s">
        <v>18</v>
      </c>
      <c r="K15" s="437"/>
      <c r="L15" s="437"/>
      <c r="M15" s="491">
        <f>din!H34</f>
        <v>0</v>
      </c>
      <c r="N15" s="491"/>
      <c r="O15" s="491"/>
      <c r="P15" s="491"/>
      <c r="Q15" s="491"/>
      <c r="R15" s="450"/>
      <c r="S15" s="450"/>
      <c r="T15" s="450"/>
      <c r="U15" s="450"/>
      <c r="V15" s="450"/>
    </row>
    <row r="16" spans="2:29" s="20" customFormat="1" ht="15" customHeight="1">
      <c r="B16" s="440">
        <f>din!A35</f>
        <v>0</v>
      </c>
      <c r="C16" s="441"/>
      <c r="D16" s="442"/>
      <c r="E16" s="440">
        <f>din!B35</f>
        <v>0</v>
      </c>
      <c r="F16" s="441"/>
      <c r="G16" s="441"/>
      <c r="H16" s="441"/>
      <c r="I16" s="442"/>
      <c r="J16" s="437" t="s">
        <v>14</v>
      </c>
      <c r="K16" s="437"/>
      <c r="L16" s="437"/>
      <c r="M16" s="490">
        <f>din!D35</f>
        <v>0</v>
      </c>
      <c r="N16" s="490"/>
      <c r="O16" s="490"/>
      <c r="P16" s="490"/>
      <c r="Q16" s="490"/>
      <c r="R16" s="450">
        <f>din!I35</f>
        <v>0</v>
      </c>
      <c r="S16" s="450"/>
      <c r="T16" s="450"/>
      <c r="U16" s="450"/>
      <c r="V16" s="450"/>
    </row>
    <row r="17" spans="2:39" s="20" customFormat="1" ht="20.100000000000001" customHeight="1">
      <c r="B17" s="443"/>
      <c r="C17" s="444"/>
      <c r="D17" s="445"/>
      <c r="E17" s="443"/>
      <c r="F17" s="444"/>
      <c r="G17" s="444"/>
      <c r="H17" s="444"/>
      <c r="I17" s="445"/>
      <c r="J17" s="437" t="s">
        <v>20</v>
      </c>
      <c r="K17" s="437"/>
      <c r="L17" s="437"/>
      <c r="M17" s="490">
        <f>din!E35</f>
        <v>0</v>
      </c>
      <c r="N17" s="490"/>
      <c r="O17" s="490"/>
      <c r="P17" s="490"/>
      <c r="Q17" s="490"/>
      <c r="R17" s="450"/>
      <c r="S17" s="450"/>
      <c r="T17" s="450"/>
      <c r="U17" s="450"/>
      <c r="V17" s="450"/>
    </row>
    <row r="18" spans="2:39" s="20" customFormat="1" ht="20.100000000000001" customHeight="1">
      <c r="B18" s="443"/>
      <c r="C18" s="444"/>
      <c r="D18" s="445"/>
      <c r="E18" s="443"/>
      <c r="F18" s="444"/>
      <c r="G18" s="444"/>
      <c r="H18" s="444"/>
      <c r="I18" s="445"/>
      <c r="J18" s="437" t="s">
        <v>598</v>
      </c>
      <c r="K18" s="437"/>
      <c r="L18" s="437"/>
      <c r="M18" s="491">
        <f>din!F35</f>
        <v>0</v>
      </c>
      <c r="N18" s="491"/>
      <c r="O18" s="491"/>
      <c r="P18" s="491"/>
      <c r="Q18" s="491"/>
      <c r="R18" s="450"/>
      <c r="S18" s="450"/>
      <c r="T18" s="450"/>
      <c r="U18" s="450"/>
      <c r="V18" s="450"/>
    </row>
    <row r="19" spans="2:39" s="20" customFormat="1" ht="20.100000000000001" customHeight="1">
      <c r="B19" s="443"/>
      <c r="C19" s="444"/>
      <c r="D19" s="445"/>
      <c r="E19" s="484">
        <f>din!C35</f>
        <v>0</v>
      </c>
      <c r="F19" s="485"/>
      <c r="G19" s="485"/>
      <c r="H19" s="485"/>
      <c r="I19" s="486"/>
      <c r="J19" s="437" t="s">
        <v>17</v>
      </c>
      <c r="K19" s="437"/>
      <c r="L19" s="437"/>
      <c r="M19" s="491">
        <f>din!G35</f>
        <v>0</v>
      </c>
      <c r="N19" s="491"/>
      <c r="O19" s="491"/>
      <c r="P19" s="491"/>
      <c r="Q19" s="491"/>
      <c r="R19" s="450"/>
      <c r="S19" s="450"/>
      <c r="T19" s="450"/>
      <c r="U19" s="450"/>
      <c r="V19" s="450"/>
      <c r="AB19" s="92"/>
      <c r="AC19" s="92"/>
      <c r="AD19" s="92"/>
      <c r="AE19" s="92"/>
      <c r="AF19" s="92"/>
      <c r="AG19" s="92"/>
      <c r="AH19" s="92"/>
      <c r="AI19" s="92"/>
      <c r="AJ19" s="92"/>
      <c r="AK19" s="92"/>
      <c r="AL19" s="92"/>
      <c r="AM19" s="92"/>
    </row>
    <row r="20" spans="2:39" s="20" customFormat="1" ht="20.100000000000001" customHeight="1">
      <c r="B20" s="446"/>
      <c r="C20" s="447"/>
      <c r="D20" s="448"/>
      <c r="E20" s="487"/>
      <c r="F20" s="488"/>
      <c r="G20" s="488"/>
      <c r="H20" s="488"/>
      <c r="I20" s="489"/>
      <c r="J20" s="437" t="s">
        <v>18</v>
      </c>
      <c r="K20" s="437"/>
      <c r="L20" s="437"/>
      <c r="M20" s="491">
        <f>din!H35</f>
        <v>0</v>
      </c>
      <c r="N20" s="491"/>
      <c r="O20" s="491"/>
      <c r="P20" s="491"/>
      <c r="Q20" s="491"/>
      <c r="R20" s="450"/>
      <c r="S20" s="450"/>
      <c r="T20" s="450"/>
      <c r="U20" s="450"/>
      <c r="V20" s="450"/>
      <c r="W20" s="21"/>
      <c r="AB20" s="92"/>
      <c r="AC20" s="92"/>
      <c r="AD20" s="92"/>
      <c r="AE20" s="92"/>
      <c r="AF20" s="92"/>
      <c r="AG20" s="92"/>
      <c r="AH20" s="92"/>
      <c r="AI20" s="92"/>
      <c r="AJ20" s="92"/>
      <c r="AK20" s="92"/>
      <c r="AL20" s="92"/>
      <c r="AM20" s="92"/>
    </row>
    <row r="21" spans="2:39" s="20" customFormat="1" ht="15" customHeight="1">
      <c r="B21" s="440">
        <f>din!A36</f>
        <v>0</v>
      </c>
      <c r="C21" s="441"/>
      <c r="D21" s="442"/>
      <c r="E21" s="440">
        <f>din!B36</f>
        <v>0</v>
      </c>
      <c r="F21" s="441"/>
      <c r="G21" s="441"/>
      <c r="H21" s="441"/>
      <c r="I21" s="442"/>
      <c r="J21" s="437" t="s">
        <v>14</v>
      </c>
      <c r="K21" s="437"/>
      <c r="L21" s="437"/>
      <c r="M21" s="490">
        <f>din!D36</f>
        <v>0</v>
      </c>
      <c r="N21" s="490"/>
      <c r="O21" s="490"/>
      <c r="P21" s="490"/>
      <c r="Q21" s="490"/>
      <c r="R21" s="450">
        <f>din!I36</f>
        <v>0</v>
      </c>
      <c r="S21" s="450"/>
      <c r="T21" s="450"/>
      <c r="U21" s="450"/>
      <c r="V21" s="450"/>
      <c r="W21" s="21"/>
      <c r="AB21" s="92"/>
      <c r="AC21" s="92"/>
      <c r="AD21" s="92"/>
      <c r="AE21" s="92"/>
      <c r="AF21" s="92"/>
      <c r="AG21" s="92"/>
      <c r="AH21" s="92"/>
      <c r="AI21" s="92"/>
      <c r="AJ21" s="92"/>
      <c r="AK21" s="92"/>
      <c r="AL21" s="92"/>
      <c r="AM21" s="92"/>
    </row>
    <row r="22" spans="2:39" s="20" customFormat="1" ht="20.100000000000001" customHeight="1">
      <c r="B22" s="443"/>
      <c r="C22" s="444"/>
      <c r="D22" s="445"/>
      <c r="E22" s="443"/>
      <c r="F22" s="444"/>
      <c r="G22" s="444"/>
      <c r="H22" s="444"/>
      <c r="I22" s="445"/>
      <c r="J22" s="437" t="s">
        <v>20</v>
      </c>
      <c r="K22" s="437"/>
      <c r="L22" s="437"/>
      <c r="M22" s="490">
        <f>din!E36</f>
        <v>0</v>
      </c>
      <c r="N22" s="490"/>
      <c r="O22" s="490"/>
      <c r="P22" s="490"/>
      <c r="Q22" s="490"/>
      <c r="R22" s="450"/>
      <c r="S22" s="450"/>
      <c r="T22" s="450"/>
      <c r="U22" s="450"/>
      <c r="V22" s="450"/>
      <c r="W22" s="21"/>
      <c r="AB22" s="92"/>
      <c r="AC22" s="92"/>
      <c r="AD22" s="92"/>
      <c r="AE22" s="92"/>
      <c r="AF22" s="92"/>
      <c r="AG22" s="92"/>
      <c r="AH22" s="92"/>
      <c r="AI22" s="92"/>
      <c r="AJ22" s="92"/>
      <c r="AK22" s="92"/>
      <c r="AL22" s="92"/>
      <c r="AM22" s="92"/>
    </row>
    <row r="23" spans="2:39" s="20" customFormat="1" ht="20.100000000000001" customHeight="1">
      <c r="B23" s="443"/>
      <c r="C23" s="444"/>
      <c r="D23" s="445"/>
      <c r="E23" s="443"/>
      <c r="F23" s="444"/>
      <c r="G23" s="444"/>
      <c r="H23" s="444"/>
      <c r="I23" s="445"/>
      <c r="J23" s="437" t="s">
        <v>598</v>
      </c>
      <c r="K23" s="437"/>
      <c r="L23" s="437"/>
      <c r="M23" s="491">
        <f>din!F36</f>
        <v>0</v>
      </c>
      <c r="N23" s="491"/>
      <c r="O23" s="491"/>
      <c r="P23" s="491"/>
      <c r="Q23" s="491"/>
      <c r="R23" s="450"/>
      <c r="S23" s="450"/>
      <c r="T23" s="450"/>
      <c r="U23" s="450"/>
      <c r="V23" s="450"/>
      <c r="W23" s="21"/>
      <c r="AB23" s="92"/>
      <c r="AC23" s="92"/>
      <c r="AD23" s="93"/>
      <c r="AE23" s="92"/>
      <c r="AF23" s="92"/>
      <c r="AG23" s="92"/>
      <c r="AH23" s="92"/>
      <c r="AI23" s="92"/>
      <c r="AJ23" s="92"/>
      <c r="AK23" s="92"/>
      <c r="AL23" s="92"/>
      <c r="AM23" s="92"/>
    </row>
    <row r="24" spans="2:39" s="20" customFormat="1" ht="20.100000000000001" customHeight="1">
      <c r="B24" s="443"/>
      <c r="C24" s="444"/>
      <c r="D24" s="445"/>
      <c r="E24" s="484">
        <f>din!C36</f>
        <v>0</v>
      </c>
      <c r="F24" s="485"/>
      <c r="G24" s="485"/>
      <c r="H24" s="485"/>
      <c r="I24" s="486"/>
      <c r="J24" s="437" t="s">
        <v>17</v>
      </c>
      <c r="K24" s="437"/>
      <c r="L24" s="437"/>
      <c r="M24" s="491">
        <f>din!G36</f>
        <v>0</v>
      </c>
      <c r="N24" s="491"/>
      <c r="O24" s="491"/>
      <c r="P24" s="491"/>
      <c r="Q24" s="491"/>
      <c r="R24" s="450"/>
      <c r="S24" s="450"/>
      <c r="T24" s="450"/>
      <c r="U24" s="450"/>
      <c r="V24" s="450"/>
      <c r="W24" s="21"/>
      <c r="AB24" s="92"/>
      <c r="AC24" s="92"/>
      <c r="AD24" s="92"/>
      <c r="AE24" s="92"/>
      <c r="AF24" s="92"/>
      <c r="AG24" s="92"/>
      <c r="AH24" s="92"/>
      <c r="AI24" s="92"/>
      <c r="AJ24" s="92"/>
      <c r="AK24" s="92"/>
      <c r="AL24" s="92"/>
      <c r="AM24" s="92"/>
    </row>
    <row r="25" spans="2:39" s="20" customFormat="1" ht="20.100000000000001" customHeight="1">
      <c r="B25" s="446"/>
      <c r="C25" s="447"/>
      <c r="D25" s="448"/>
      <c r="E25" s="487"/>
      <c r="F25" s="488"/>
      <c r="G25" s="488"/>
      <c r="H25" s="488"/>
      <c r="I25" s="489"/>
      <c r="J25" s="437" t="s">
        <v>18</v>
      </c>
      <c r="K25" s="437"/>
      <c r="L25" s="437"/>
      <c r="M25" s="491">
        <f>din!H36</f>
        <v>0</v>
      </c>
      <c r="N25" s="491"/>
      <c r="O25" s="491"/>
      <c r="P25" s="491"/>
      <c r="Q25" s="491"/>
      <c r="R25" s="450"/>
      <c r="S25" s="450"/>
      <c r="T25" s="450"/>
      <c r="U25" s="450"/>
      <c r="V25" s="450"/>
      <c r="W25" s="21"/>
      <c r="AB25" s="92"/>
      <c r="AC25" s="92"/>
      <c r="AD25" s="92"/>
      <c r="AE25" s="92"/>
      <c r="AF25" s="92"/>
      <c r="AG25" s="92"/>
      <c r="AH25" s="92"/>
      <c r="AI25" s="92"/>
      <c r="AJ25" s="92"/>
      <c r="AK25" s="92"/>
      <c r="AL25" s="92"/>
      <c r="AM25" s="92"/>
    </row>
    <row r="26" spans="2:39" s="20" customFormat="1" ht="15" customHeight="1">
      <c r="B26" s="440">
        <f>din!A37</f>
        <v>0</v>
      </c>
      <c r="C26" s="441"/>
      <c r="D26" s="442"/>
      <c r="E26" s="440">
        <f>din!B37</f>
        <v>0</v>
      </c>
      <c r="F26" s="441"/>
      <c r="G26" s="441"/>
      <c r="H26" s="441"/>
      <c r="I26" s="442"/>
      <c r="J26" s="437" t="s">
        <v>14</v>
      </c>
      <c r="K26" s="437"/>
      <c r="L26" s="437"/>
      <c r="M26" s="490">
        <f>din!D37</f>
        <v>0</v>
      </c>
      <c r="N26" s="490"/>
      <c r="O26" s="490"/>
      <c r="P26" s="490"/>
      <c r="Q26" s="490"/>
      <c r="R26" s="450">
        <f>din!I37</f>
        <v>0</v>
      </c>
      <c r="S26" s="450"/>
      <c r="T26" s="450"/>
      <c r="U26" s="450"/>
      <c r="V26" s="450"/>
      <c r="W26" s="21"/>
    </row>
    <row r="27" spans="2:39" s="20" customFormat="1" ht="20.100000000000001" customHeight="1">
      <c r="B27" s="443"/>
      <c r="C27" s="444"/>
      <c r="D27" s="445"/>
      <c r="E27" s="443"/>
      <c r="F27" s="444"/>
      <c r="G27" s="444"/>
      <c r="H27" s="444"/>
      <c r="I27" s="445"/>
      <c r="J27" s="437" t="s">
        <v>20</v>
      </c>
      <c r="K27" s="437"/>
      <c r="L27" s="437"/>
      <c r="M27" s="490">
        <f>din!E37</f>
        <v>0</v>
      </c>
      <c r="N27" s="490"/>
      <c r="O27" s="490"/>
      <c r="P27" s="490"/>
      <c r="Q27" s="490"/>
      <c r="R27" s="450"/>
      <c r="S27" s="450"/>
      <c r="T27" s="450"/>
      <c r="U27" s="450"/>
      <c r="V27" s="450"/>
      <c r="W27" s="21"/>
    </row>
    <row r="28" spans="2:39" s="20" customFormat="1" ht="20.100000000000001" customHeight="1">
      <c r="B28" s="443"/>
      <c r="C28" s="444"/>
      <c r="D28" s="445"/>
      <c r="E28" s="443"/>
      <c r="F28" s="444"/>
      <c r="G28" s="444"/>
      <c r="H28" s="444"/>
      <c r="I28" s="445"/>
      <c r="J28" s="437" t="s">
        <v>598</v>
      </c>
      <c r="K28" s="437"/>
      <c r="L28" s="437"/>
      <c r="M28" s="491">
        <f>din!F37</f>
        <v>0</v>
      </c>
      <c r="N28" s="491"/>
      <c r="O28" s="491"/>
      <c r="P28" s="491"/>
      <c r="Q28" s="491"/>
      <c r="R28" s="450"/>
      <c r="S28" s="450"/>
      <c r="T28" s="450"/>
      <c r="U28" s="450"/>
      <c r="V28" s="450"/>
      <c r="W28" s="21"/>
    </row>
    <row r="29" spans="2:39" s="20" customFormat="1" ht="20.100000000000001" customHeight="1">
      <c r="B29" s="443"/>
      <c r="C29" s="444"/>
      <c r="D29" s="445"/>
      <c r="E29" s="484">
        <f>din!C37</f>
        <v>0</v>
      </c>
      <c r="F29" s="485"/>
      <c r="G29" s="485"/>
      <c r="H29" s="485"/>
      <c r="I29" s="486"/>
      <c r="J29" s="437" t="s">
        <v>17</v>
      </c>
      <c r="K29" s="437"/>
      <c r="L29" s="437"/>
      <c r="M29" s="491">
        <f>din!G37</f>
        <v>0</v>
      </c>
      <c r="N29" s="491"/>
      <c r="O29" s="491"/>
      <c r="P29" s="491"/>
      <c r="Q29" s="491"/>
      <c r="R29" s="450"/>
      <c r="S29" s="450"/>
      <c r="T29" s="450"/>
      <c r="U29" s="450"/>
      <c r="V29" s="450"/>
      <c r="W29" s="21"/>
    </row>
    <row r="30" spans="2:39" s="20" customFormat="1" ht="20.100000000000001" customHeight="1">
      <c r="B30" s="446"/>
      <c r="C30" s="447"/>
      <c r="D30" s="448"/>
      <c r="E30" s="487"/>
      <c r="F30" s="488"/>
      <c r="G30" s="488"/>
      <c r="H30" s="488"/>
      <c r="I30" s="489"/>
      <c r="J30" s="437" t="s">
        <v>18</v>
      </c>
      <c r="K30" s="437"/>
      <c r="L30" s="437"/>
      <c r="M30" s="491">
        <f>din!H37</f>
        <v>0</v>
      </c>
      <c r="N30" s="491"/>
      <c r="O30" s="491"/>
      <c r="P30" s="491"/>
      <c r="Q30" s="491"/>
      <c r="R30" s="450"/>
      <c r="S30" s="450"/>
      <c r="T30" s="450"/>
      <c r="U30" s="450"/>
      <c r="V30" s="450"/>
      <c r="W30" s="21"/>
    </row>
    <row r="31" spans="2:39" s="20" customFormat="1" ht="15" customHeight="1">
      <c r="B31" s="440">
        <f>din!A38</f>
        <v>0</v>
      </c>
      <c r="C31" s="441"/>
      <c r="D31" s="442"/>
      <c r="E31" s="440">
        <f>din!B38</f>
        <v>0</v>
      </c>
      <c r="F31" s="441"/>
      <c r="G31" s="441"/>
      <c r="H31" s="441"/>
      <c r="I31" s="442"/>
      <c r="J31" s="437" t="s">
        <v>14</v>
      </c>
      <c r="K31" s="437"/>
      <c r="L31" s="437"/>
      <c r="M31" s="490">
        <f>din!D38</f>
        <v>0</v>
      </c>
      <c r="N31" s="490"/>
      <c r="O31" s="490"/>
      <c r="P31" s="490"/>
      <c r="Q31" s="490"/>
      <c r="R31" s="450">
        <f>din!I38</f>
        <v>0</v>
      </c>
      <c r="S31" s="450"/>
      <c r="T31" s="450"/>
      <c r="U31" s="450"/>
      <c r="V31" s="450"/>
      <c r="W31" s="21"/>
    </row>
    <row r="32" spans="2:39" s="20" customFormat="1" ht="20.100000000000001" customHeight="1">
      <c r="B32" s="443"/>
      <c r="C32" s="444"/>
      <c r="D32" s="445"/>
      <c r="E32" s="443"/>
      <c r="F32" s="444"/>
      <c r="G32" s="444"/>
      <c r="H32" s="444"/>
      <c r="I32" s="445"/>
      <c r="J32" s="437" t="s">
        <v>20</v>
      </c>
      <c r="K32" s="437"/>
      <c r="L32" s="437"/>
      <c r="M32" s="490">
        <f>din!E38</f>
        <v>0</v>
      </c>
      <c r="N32" s="490"/>
      <c r="O32" s="490"/>
      <c r="P32" s="490"/>
      <c r="Q32" s="490"/>
      <c r="R32" s="450"/>
      <c r="S32" s="450"/>
      <c r="T32" s="450"/>
      <c r="U32" s="450"/>
      <c r="V32" s="450"/>
      <c r="W32" s="21"/>
    </row>
    <row r="33" spans="2:29" s="20" customFormat="1" ht="20.100000000000001" customHeight="1">
      <c r="B33" s="443"/>
      <c r="C33" s="444"/>
      <c r="D33" s="445"/>
      <c r="E33" s="443"/>
      <c r="F33" s="444"/>
      <c r="G33" s="444"/>
      <c r="H33" s="444"/>
      <c r="I33" s="445"/>
      <c r="J33" s="437" t="s">
        <v>598</v>
      </c>
      <c r="K33" s="437"/>
      <c r="L33" s="437"/>
      <c r="M33" s="491">
        <f>din!F38</f>
        <v>0</v>
      </c>
      <c r="N33" s="491"/>
      <c r="O33" s="491"/>
      <c r="P33" s="491"/>
      <c r="Q33" s="491"/>
      <c r="R33" s="450"/>
      <c r="S33" s="450"/>
      <c r="T33" s="450"/>
      <c r="U33" s="450"/>
      <c r="V33" s="450"/>
      <c r="W33" s="21"/>
    </row>
    <row r="34" spans="2:29" s="20" customFormat="1" ht="20.100000000000001" customHeight="1">
      <c r="B34" s="443"/>
      <c r="C34" s="444"/>
      <c r="D34" s="445"/>
      <c r="E34" s="484">
        <f>din!C38</f>
        <v>0</v>
      </c>
      <c r="F34" s="485"/>
      <c r="G34" s="485"/>
      <c r="H34" s="485"/>
      <c r="I34" s="486"/>
      <c r="J34" s="437" t="s">
        <v>17</v>
      </c>
      <c r="K34" s="437"/>
      <c r="L34" s="437"/>
      <c r="M34" s="491">
        <f>din!G38</f>
        <v>0</v>
      </c>
      <c r="N34" s="491"/>
      <c r="O34" s="491"/>
      <c r="P34" s="491"/>
      <c r="Q34" s="491"/>
      <c r="R34" s="450"/>
      <c r="S34" s="450"/>
      <c r="T34" s="450"/>
      <c r="U34" s="450"/>
      <c r="V34" s="450"/>
      <c r="W34" s="21"/>
    </row>
    <row r="35" spans="2:29" s="20" customFormat="1" ht="20.100000000000001" customHeight="1">
      <c r="B35" s="446"/>
      <c r="C35" s="447"/>
      <c r="D35" s="448"/>
      <c r="E35" s="487"/>
      <c r="F35" s="488"/>
      <c r="G35" s="488"/>
      <c r="H35" s="488"/>
      <c r="I35" s="489"/>
      <c r="J35" s="437" t="s">
        <v>18</v>
      </c>
      <c r="K35" s="437"/>
      <c r="L35" s="437"/>
      <c r="M35" s="491">
        <f>din!H38</f>
        <v>0</v>
      </c>
      <c r="N35" s="491"/>
      <c r="O35" s="491"/>
      <c r="P35" s="491"/>
      <c r="Q35" s="491"/>
      <c r="R35" s="450"/>
      <c r="S35" s="450"/>
      <c r="T35" s="450"/>
      <c r="U35" s="450"/>
      <c r="V35" s="450"/>
      <c r="W35" s="21"/>
    </row>
    <row r="36" spans="2:29">
      <c r="B36" s="74"/>
      <c r="C36" s="74"/>
      <c r="D36" s="74"/>
      <c r="E36" s="74"/>
      <c r="F36" s="74"/>
      <c r="G36" s="74"/>
      <c r="H36" s="74"/>
      <c r="I36" s="74"/>
      <c r="J36" s="74"/>
      <c r="K36" s="74"/>
      <c r="L36" s="74"/>
      <c r="M36" s="74"/>
      <c r="N36" s="74"/>
      <c r="O36" s="74"/>
      <c r="P36" s="74"/>
      <c r="Q36" s="74"/>
      <c r="R36" s="74"/>
      <c r="S36" s="74"/>
      <c r="T36" s="74"/>
      <c r="U36" s="74"/>
      <c r="V36" s="74"/>
    </row>
    <row r="37" spans="2:29">
      <c r="B37" s="439"/>
      <c r="C37" s="439"/>
      <c r="D37" s="439"/>
      <c r="E37" s="439"/>
      <c r="F37" s="439"/>
      <c r="G37" s="439"/>
      <c r="H37" s="439"/>
      <c r="I37" s="439"/>
      <c r="J37" s="439"/>
      <c r="K37" s="439"/>
      <c r="L37" s="439"/>
      <c r="M37" s="439"/>
      <c r="N37" s="439"/>
      <c r="O37" s="439"/>
      <c r="P37" s="439"/>
      <c r="Q37" s="439"/>
      <c r="R37" s="439"/>
      <c r="S37" s="439"/>
      <c r="T37" s="439"/>
      <c r="U37" s="439"/>
      <c r="V37" s="439"/>
    </row>
    <row r="38" spans="2:29" ht="15" customHeight="1">
      <c r="B38" s="426" t="s">
        <v>628</v>
      </c>
      <c r="C38" s="426"/>
      <c r="D38" s="426"/>
      <c r="E38" s="426"/>
      <c r="F38" s="426"/>
      <c r="G38" s="426"/>
      <c r="H38" s="426"/>
      <c r="I38" s="426"/>
      <c r="J38" s="426"/>
      <c r="K38" s="426"/>
      <c r="L38" s="426"/>
      <c r="M38" s="426"/>
      <c r="N38" s="426"/>
      <c r="O38" s="426"/>
      <c r="P38" s="426"/>
      <c r="Q38" s="426"/>
      <c r="R38" s="426"/>
      <c r="S38" s="79">
        <f>'Certificados Gerais'!W36</f>
        <v>0</v>
      </c>
      <c r="T38" s="77" t="s">
        <v>629</v>
      </c>
    </row>
    <row r="39" spans="2:29" ht="14.1" customHeight="1">
      <c r="B39" s="433"/>
      <c r="C39" s="433"/>
      <c r="D39" s="433"/>
      <c r="E39" s="433"/>
      <c r="F39" s="433"/>
      <c r="G39" s="433"/>
      <c r="H39" s="433"/>
      <c r="I39" s="433"/>
      <c r="J39" s="433"/>
      <c r="K39" s="433"/>
      <c r="L39" s="433"/>
      <c r="M39" s="433"/>
      <c r="N39" s="433"/>
      <c r="O39" s="433"/>
      <c r="P39" s="433"/>
      <c r="Q39" s="433"/>
      <c r="R39" s="433"/>
      <c r="S39" s="433"/>
      <c r="T39" s="433"/>
      <c r="U39" s="433"/>
      <c r="V39" s="433"/>
    </row>
    <row r="40" spans="2:29" ht="14.1" customHeight="1">
      <c r="B40" s="433"/>
      <c r="C40" s="433"/>
      <c r="D40" s="433"/>
      <c r="E40" s="433"/>
      <c r="F40" s="433"/>
      <c r="G40" s="433"/>
      <c r="H40" s="433"/>
      <c r="I40" s="433"/>
      <c r="J40" s="433"/>
      <c r="K40" s="433"/>
      <c r="L40" s="433"/>
      <c r="M40" s="433"/>
      <c r="N40" s="433"/>
      <c r="O40" s="433"/>
      <c r="P40" s="433"/>
      <c r="Q40" s="433"/>
      <c r="R40" s="433"/>
      <c r="S40" s="433"/>
      <c r="T40" s="433"/>
      <c r="U40" s="433"/>
      <c r="V40" s="433"/>
      <c r="W40" s="73"/>
      <c r="X40" s="73"/>
      <c r="Y40" s="73"/>
      <c r="Z40" s="73"/>
      <c r="AA40" s="73"/>
    </row>
    <row r="41" spans="2:29" s="19" customFormat="1" ht="15" customHeight="1">
      <c r="B41" s="434" t="str">
        <f>'Certificados Gerais'!B38</f>
        <v>FOR.n°</v>
      </c>
      <c r="C41" s="434"/>
      <c r="D41" s="434"/>
      <c r="E41" s="81"/>
      <c r="F41" s="81"/>
      <c r="G41" s="24"/>
      <c r="H41" s="24"/>
      <c r="I41" s="24"/>
      <c r="J41" s="24"/>
      <c r="K41" s="24"/>
      <c r="L41" s="24"/>
      <c r="M41" s="24"/>
      <c r="N41" s="24"/>
      <c r="O41" s="24"/>
      <c r="P41" s="24"/>
      <c r="Q41" s="24"/>
      <c r="R41" s="434" t="str">
        <f>'Certificados Gerais'!U38</f>
        <v>Rev.nº</v>
      </c>
      <c r="S41" s="434"/>
      <c r="T41" s="435" t="str">
        <f>'Certificados Gerais'!W38</f>
        <v>Data</v>
      </c>
      <c r="U41" s="436"/>
      <c r="V41" s="436"/>
      <c r="W41" s="24"/>
      <c r="X41" s="24"/>
      <c r="Y41" s="24"/>
      <c r="Z41" s="24"/>
      <c r="AA41" s="24"/>
      <c r="AB41" s="90"/>
      <c r="AC41" s="90"/>
    </row>
    <row r="44" spans="2:29">
      <c r="C44" s="77"/>
      <c r="D44" s="77"/>
      <c r="E44" s="77"/>
      <c r="F44" s="77"/>
      <c r="G44" s="77"/>
      <c r="H44" s="77"/>
      <c r="I44" s="77"/>
      <c r="J44" s="77"/>
      <c r="K44" s="77"/>
      <c r="L44" s="77"/>
      <c r="M44" s="77"/>
      <c r="N44" s="77"/>
      <c r="O44" s="77"/>
      <c r="P44" s="77"/>
      <c r="Q44" s="77"/>
      <c r="R44" s="77"/>
      <c r="S44" s="77"/>
      <c r="T44" s="77"/>
      <c r="U44" s="77"/>
      <c r="V44" s="77"/>
    </row>
  </sheetData>
  <sheetProtection formatCells="0" formatColumns="0" formatRows="0" selectLockedCells="1"/>
  <mergeCells count="92">
    <mergeCell ref="B39:V40"/>
    <mergeCell ref="B41:D41"/>
    <mergeCell ref="R41:S41"/>
    <mergeCell ref="T41:V41"/>
    <mergeCell ref="J34:L34"/>
    <mergeCell ref="M34:Q34"/>
    <mergeCell ref="J35:L35"/>
    <mergeCell ref="M35:Q35"/>
    <mergeCell ref="B37:V37"/>
    <mergeCell ref="B38:R38"/>
    <mergeCell ref="B31:D35"/>
    <mergeCell ref="E31:I33"/>
    <mergeCell ref="J31:L31"/>
    <mergeCell ref="M31:Q31"/>
    <mergeCell ref="R31:V35"/>
    <mergeCell ref="J32:L32"/>
    <mergeCell ref="M32:Q32"/>
    <mergeCell ref="J33:L33"/>
    <mergeCell ref="M33:Q33"/>
    <mergeCell ref="E34:I35"/>
    <mergeCell ref="R26:V30"/>
    <mergeCell ref="J27:L27"/>
    <mergeCell ref="M27:Q27"/>
    <mergeCell ref="J28:L28"/>
    <mergeCell ref="M28:Q28"/>
    <mergeCell ref="E29:I30"/>
    <mergeCell ref="J29:L29"/>
    <mergeCell ref="M29:Q29"/>
    <mergeCell ref="J30:L30"/>
    <mergeCell ref="M30:Q30"/>
    <mergeCell ref="B26:D30"/>
    <mergeCell ref="E26:I28"/>
    <mergeCell ref="J26:L26"/>
    <mergeCell ref="M26:Q26"/>
    <mergeCell ref="B21:D25"/>
    <mergeCell ref="E21:I23"/>
    <mergeCell ref="J21:L21"/>
    <mergeCell ref="M21:Q21"/>
    <mergeCell ref="E24:I25"/>
    <mergeCell ref="R21:V25"/>
    <mergeCell ref="J22:L22"/>
    <mergeCell ref="M22:Q22"/>
    <mergeCell ref="J23:L23"/>
    <mergeCell ref="M23:Q23"/>
    <mergeCell ref="J24:L24"/>
    <mergeCell ref="M24:Q24"/>
    <mergeCell ref="J25:L25"/>
    <mergeCell ref="M25:Q25"/>
    <mergeCell ref="R16:V20"/>
    <mergeCell ref="J17:L17"/>
    <mergeCell ref="M17:Q17"/>
    <mergeCell ref="J18:L18"/>
    <mergeCell ref="M18:Q18"/>
    <mergeCell ref="M14:Q14"/>
    <mergeCell ref="J15:L15"/>
    <mergeCell ref="M15:Q15"/>
    <mergeCell ref="E19:I20"/>
    <mergeCell ref="J19:L19"/>
    <mergeCell ref="M19:Q19"/>
    <mergeCell ref="J20:L20"/>
    <mergeCell ref="M20:Q20"/>
    <mergeCell ref="B16:D20"/>
    <mergeCell ref="E16:I18"/>
    <mergeCell ref="J16:L16"/>
    <mergeCell ref="M16:Q16"/>
    <mergeCell ref="AB9:AC9"/>
    <mergeCell ref="B11:D15"/>
    <mergeCell ref="E11:I13"/>
    <mergeCell ref="J11:L11"/>
    <mergeCell ref="M11:Q11"/>
    <mergeCell ref="R11:V15"/>
    <mergeCell ref="J12:L12"/>
    <mergeCell ref="M12:Q12"/>
    <mergeCell ref="J13:L13"/>
    <mergeCell ref="M13:Q13"/>
    <mergeCell ref="E14:I15"/>
    <mergeCell ref="J14:L14"/>
    <mergeCell ref="O7:Q7"/>
    <mergeCell ref="R7:V7"/>
    <mergeCell ref="B8:D8"/>
    <mergeCell ref="E8:V8"/>
    <mergeCell ref="B9:D10"/>
    <mergeCell ref="E9:I10"/>
    <mergeCell ref="J9:Q10"/>
    <mergeCell ref="R9:V10"/>
    <mergeCell ref="R1:W1"/>
    <mergeCell ref="B2:S2"/>
    <mergeCell ref="B3:S3"/>
    <mergeCell ref="B6:D6"/>
    <mergeCell ref="E6:M6"/>
    <mergeCell ref="O6:Q6"/>
    <mergeCell ref="R6:V6"/>
  </mergeCells>
  <conditionalFormatting sqref="R1:W1">
    <cfRule type="cellIs" dxfId="653" priority="39" operator="equal">
      <formula>"Inserir IN"</formula>
    </cfRule>
  </conditionalFormatting>
  <conditionalFormatting sqref="B2">
    <cfRule type="containsBlanks" dxfId="652" priority="37">
      <formula>LEN(TRIM(B2))=0</formula>
    </cfRule>
  </conditionalFormatting>
  <conditionalFormatting sqref="B3">
    <cfRule type="containsBlanks" dxfId="651" priority="38">
      <formula>LEN(TRIM(B3))=0</formula>
    </cfRule>
  </conditionalFormatting>
  <conditionalFormatting sqref="B2:S2">
    <cfRule type="cellIs" dxfId="650" priority="36" operator="equal">
      <formula>"Selecionar opção"</formula>
    </cfRule>
  </conditionalFormatting>
  <conditionalFormatting sqref="B3:S3">
    <cfRule type="cellIs" dxfId="649" priority="35" operator="equal">
      <formula>"Selecionar opção de escopo"</formula>
    </cfRule>
  </conditionalFormatting>
  <conditionalFormatting sqref="R6">
    <cfRule type="cellIs" dxfId="648" priority="33" operator="equal">
      <formula>"Inserir data"</formula>
    </cfRule>
  </conditionalFormatting>
  <conditionalFormatting sqref="R7">
    <cfRule type="cellIs" dxfId="647" priority="32" operator="equal">
      <formula>""</formula>
    </cfRule>
  </conditionalFormatting>
  <conditionalFormatting sqref="E8:V8">
    <cfRule type="cellIs" dxfId="646" priority="31" operator="equal">
      <formula>""</formula>
    </cfRule>
  </conditionalFormatting>
  <conditionalFormatting sqref="S38">
    <cfRule type="cellIs" dxfId="645" priority="29" operator="equal">
      <formula>0</formula>
    </cfRule>
    <cfRule type="cellIs" dxfId="644" priority="30" operator="equal">
      <formula>""</formula>
    </cfRule>
  </conditionalFormatting>
  <conditionalFormatting sqref="B41">
    <cfRule type="cellIs" dxfId="643" priority="28" operator="equal">
      <formula>"rev"</formula>
    </cfRule>
  </conditionalFormatting>
  <conditionalFormatting sqref="E41:F41">
    <cfRule type="cellIs" dxfId="642" priority="27" operator="equal">
      <formula>"data"</formula>
    </cfRule>
  </conditionalFormatting>
  <conditionalFormatting sqref="B41:D41">
    <cfRule type="cellIs" dxfId="641" priority="26" operator="equal">
      <formula>"FOR.n°"</formula>
    </cfRule>
  </conditionalFormatting>
  <conditionalFormatting sqref="R41:S41">
    <cfRule type="cellIs" dxfId="640" priority="25" operator="equal">
      <formula>"Rev.nº"</formula>
    </cfRule>
  </conditionalFormatting>
  <conditionalFormatting sqref="T41:V41">
    <cfRule type="cellIs" dxfId="639" priority="24" operator="equal">
      <formula>"data"</formula>
    </cfRule>
  </conditionalFormatting>
  <conditionalFormatting sqref="B11:D15">
    <cfRule type="cellIs" dxfId="638" priority="22" operator="equal">
      <formula>""</formula>
    </cfRule>
  </conditionalFormatting>
  <conditionalFormatting sqref="E11">
    <cfRule type="cellIs" dxfId="637" priority="21" operator="equal">
      <formula>""</formula>
    </cfRule>
  </conditionalFormatting>
  <conditionalFormatting sqref="R11 M11:O15">
    <cfRule type="cellIs" dxfId="636" priority="20" operator="equal">
      <formula>""</formula>
    </cfRule>
  </conditionalFormatting>
  <conditionalFormatting sqref="E14">
    <cfRule type="cellIs" dxfId="635" priority="19" operator="equal">
      <formula>""</formula>
    </cfRule>
  </conditionalFormatting>
  <conditionalFormatting sqref="B16:D20">
    <cfRule type="cellIs" dxfId="634" priority="18" operator="equal">
      <formula>""</formula>
    </cfRule>
  </conditionalFormatting>
  <conditionalFormatting sqref="E16">
    <cfRule type="cellIs" dxfId="633" priority="17" operator="equal">
      <formula>""</formula>
    </cfRule>
  </conditionalFormatting>
  <conditionalFormatting sqref="R16 M16:O20">
    <cfRule type="cellIs" dxfId="632" priority="16" operator="equal">
      <formula>""</formula>
    </cfRule>
  </conditionalFormatting>
  <conditionalFormatting sqref="B21:D25">
    <cfRule type="cellIs" dxfId="631" priority="15" operator="equal">
      <formula>""</formula>
    </cfRule>
  </conditionalFormatting>
  <conditionalFormatting sqref="E21">
    <cfRule type="cellIs" dxfId="630" priority="14" operator="equal">
      <formula>""</formula>
    </cfRule>
  </conditionalFormatting>
  <conditionalFormatting sqref="R21 M21:O25">
    <cfRule type="cellIs" dxfId="629" priority="13" operator="equal">
      <formula>""</formula>
    </cfRule>
  </conditionalFormatting>
  <conditionalFormatting sqref="B26:D30">
    <cfRule type="cellIs" dxfId="628" priority="12" operator="equal">
      <formula>""</formula>
    </cfRule>
  </conditionalFormatting>
  <conditionalFormatting sqref="E26">
    <cfRule type="cellIs" dxfId="627" priority="11" operator="equal">
      <formula>""</formula>
    </cfRule>
  </conditionalFormatting>
  <conditionalFormatting sqref="R26 M26:O30">
    <cfRule type="cellIs" dxfId="626" priority="10" operator="equal">
      <formula>""</formula>
    </cfRule>
  </conditionalFormatting>
  <conditionalFormatting sqref="B31:D35">
    <cfRule type="cellIs" dxfId="625" priority="9" operator="equal">
      <formula>""</formula>
    </cfRule>
  </conditionalFormatting>
  <conditionalFormatting sqref="E31">
    <cfRule type="cellIs" dxfId="624" priority="8" operator="equal">
      <formula>""</formula>
    </cfRule>
  </conditionalFormatting>
  <conditionalFormatting sqref="R31 M31:O35">
    <cfRule type="cellIs" dxfId="623" priority="7" operator="equal">
      <formula>""</formula>
    </cfRule>
  </conditionalFormatting>
  <conditionalFormatting sqref="E19">
    <cfRule type="cellIs" dxfId="622" priority="6" operator="equal">
      <formula>""</formula>
    </cfRule>
  </conditionalFormatting>
  <conditionalFormatting sqref="E24">
    <cfRule type="cellIs" dxfId="621" priority="5" operator="equal">
      <formula>""</formula>
    </cfRule>
  </conditionalFormatting>
  <conditionalFormatting sqref="E29">
    <cfRule type="cellIs" dxfId="620" priority="4" operator="equal">
      <formula>""</formula>
    </cfRule>
  </conditionalFormatting>
  <conditionalFormatting sqref="E34">
    <cfRule type="cellIs" dxfId="619" priority="3" operator="equal">
      <formula>""</formula>
    </cfRule>
  </conditionalFormatting>
  <conditionalFormatting sqref="E6:M6">
    <cfRule type="cellIs" dxfId="618" priority="1" operator="equal">
      <formula>"Inserir IN"</formula>
    </cfRule>
    <cfRule type="cellIs" dxfId="617" priority="2" operator="equal">
      <formula>"Inserir IN de decisão"</formula>
    </cfRule>
  </conditionalFormatting>
  <pageMargins left="0" right="0" top="0.74803149606299213" bottom="0" header="0" footer="0"/>
  <pageSetup paperSize="9" scale="98" orientation="portrait" errors="blank" horizontalDpi="4294967293" r:id="rId1"/>
  <headerFooter>
    <oddHeader>&amp;L&amp;G</oddHeader>
    <oddFooter>&amp;C&amp;"Times New Roman,Normal"&amp;7                          Página &amp;P de &amp;N</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AM44"/>
  <sheetViews>
    <sheetView showGridLines="0" topLeftCell="A18" zoomScaleNormal="100" zoomScaleSheetLayoutView="115" zoomScalePageLayoutView="80" workbookViewId="0">
      <selection activeCell="A4" sqref="A1:XFD1048576"/>
    </sheetView>
  </sheetViews>
  <sheetFormatPr defaultColWidth="0.7109375" defaultRowHeight="15"/>
  <cols>
    <col min="1" max="1" width="15.28515625" style="16" customWidth="1"/>
    <col min="2" max="4" width="4.28515625" style="16" customWidth="1"/>
    <col min="5" max="9" width="4" style="16" customWidth="1"/>
    <col min="10" max="15" width="4.28515625" style="16" customWidth="1"/>
    <col min="16" max="22" width="3.7109375" style="16" customWidth="1"/>
    <col min="23" max="23" width="3.85546875" style="16" customWidth="1"/>
    <col min="24" max="24" width="3.7109375" style="16" customWidth="1"/>
    <col min="25" max="34" width="3.85546875" style="16" customWidth="1"/>
    <col min="35" max="102" width="5.7109375" style="16" customWidth="1"/>
    <col min="103" max="16382" width="0.7109375" style="16"/>
    <col min="16383" max="16383" width="9.5703125" style="16" customWidth="1"/>
    <col min="16384" max="16384" width="0.7109375" style="16" customWidth="1"/>
  </cols>
  <sheetData>
    <row r="1" spans="2:29" ht="39.950000000000003" customHeight="1">
      <c r="R1" s="403"/>
      <c r="S1" s="403"/>
      <c r="T1" s="403"/>
      <c r="U1" s="403"/>
      <c r="V1" s="403"/>
      <c r="W1" s="403"/>
    </row>
    <row r="2" spans="2:29" ht="48" customHeight="1">
      <c r="B2" s="480" t="str">
        <f>'Certificados Gerais'!B2</f>
        <v>Selecionar opção</v>
      </c>
      <c r="C2" s="481"/>
      <c r="D2" s="481"/>
      <c r="E2" s="481"/>
      <c r="F2" s="481"/>
      <c r="G2" s="481"/>
      <c r="H2" s="481"/>
      <c r="I2" s="481"/>
      <c r="J2" s="481"/>
      <c r="K2" s="481"/>
      <c r="L2" s="481"/>
      <c r="M2" s="481"/>
      <c r="N2" s="481"/>
      <c r="O2" s="481"/>
      <c r="P2" s="481"/>
      <c r="Q2" s="481"/>
      <c r="R2" s="481"/>
      <c r="S2" s="481"/>
      <c r="T2" s="21"/>
      <c r="U2" s="21"/>
      <c r="V2" s="14"/>
      <c r="W2" s="14"/>
      <c r="X2" s="7"/>
      <c r="Y2" s="17"/>
      <c r="Z2" s="17"/>
    </row>
    <row r="3" spans="2:29" ht="68.099999999999994" customHeight="1">
      <c r="B3" s="480" t="str">
        <f>'Certificados Gerais'!B3</f>
        <v>Panelas Metálicas</v>
      </c>
      <c r="C3" s="481"/>
      <c r="D3" s="481"/>
      <c r="E3" s="481"/>
      <c r="F3" s="481"/>
      <c r="G3" s="481"/>
      <c r="H3" s="481"/>
      <c r="I3" s="481"/>
      <c r="J3" s="481"/>
      <c r="K3" s="481"/>
      <c r="L3" s="481"/>
      <c r="M3" s="481"/>
      <c r="N3" s="481"/>
      <c r="O3" s="481"/>
      <c r="P3" s="481"/>
      <c r="Q3" s="481"/>
      <c r="R3" s="481"/>
      <c r="S3" s="481"/>
    </row>
    <row r="4" spans="2:29" ht="12" customHeight="1"/>
    <row r="5" spans="2:29" ht="12" customHeight="1">
      <c r="E5" s="9"/>
      <c r="F5" s="9"/>
      <c r="G5" s="9"/>
      <c r="H5" s="9"/>
      <c r="I5" s="9"/>
      <c r="J5" s="9"/>
      <c r="K5" s="9"/>
      <c r="L5" s="9"/>
      <c r="M5" s="9"/>
      <c r="N5" s="9"/>
      <c r="O5" s="9"/>
      <c r="P5" s="9"/>
    </row>
    <row r="6" spans="2:29" s="17" customFormat="1" ht="15" customHeight="1">
      <c r="B6" s="463" t="s">
        <v>23</v>
      </c>
      <c r="C6" s="463"/>
      <c r="D6" s="463"/>
      <c r="E6" s="482" t="str">
        <f>'Certificados Gerais'!L5</f>
        <v>Inserir IN de decisão</v>
      </c>
      <c r="F6" s="483"/>
      <c r="G6" s="483"/>
      <c r="H6" s="483"/>
      <c r="I6" s="483"/>
      <c r="J6" s="483"/>
      <c r="K6" s="483"/>
      <c r="L6" s="483"/>
      <c r="M6" s="483"/>
      <c r="N6" s="91"/>
      <c r="O6" s="463" t="s">
        <v>8</v>
      </c>
      <c r="P6" s="463"/>
      <c r="Q6" s="463"/>
      <c r="R6" s="464" t="str">
        <f>'Certificados Gerais'!H7</f>
        <v>Inserir data</v>
      </c>
      <c r="S6" s="464"/>
      <c r="T6" s="464"/>
      <c r="U6" s="464"/>
      <c r="V6" s="464"/>
      <c r="X6" s="75"/>
    </row>
    <row r="7" spans="2:29" s="17" customFormat="1" ht="15" customHeight="1">
      <c r="B7" s="22"/>
      <c r="C7" s="22"/>
      <c r="D7" s="18"/>
      <c r="E7" s="18"/>
      <c r="F7" s="18"/>
      <c r="G7" s="18"/>
      <c r="H7" s="18"/>
      <c r="I7" s="18"/>
      <c r="J7" s="23"/>
      <c r="K7" s="23"/>
      <c r="L7" s="23"/>
      <c r="M7" s="18"/>
      <c r="N7" s="18"/>
      <c r="O7" s="463" t="s">
        <v>21</v>
      </c>
      <c r="P7" s="463"/>
      <c r="Q7" s="463"/>
      <c r="R7" s="464" t="str">
        <f>'Certificados Gerais'!H8</f>
        <v/>
      </c>
      <c r="S7" s="464"/>
      <c r="T7" s="464"/>
      <c r="U7" s="464"/>
      <c r="V7" s="464"/>
    </row>
    <row r="8" spans="2:29" s="17" customFormat="1" ht="19.5" customHeight="1">
      <c r="B8" s="465" t="s">
        <v>603</v>
      </c>
      <c r="C8" s="465"/>
      <c r="D8" s="465"/>
      <c r="E8" s="466" t="str">
        <f>din!B1</f>
        <v>(Tudo)</v>
      </c>
      <c r="F8" s="466"/>
      <c r="G8" s="466"/>
      <c r="H8" s="466"/>
      <c r="I8" s="466"/>
      <c r="J8" s="466"/>
      <c r="K8" s="466"/>
      <c r="L8" s="466"/>
      <c r="M8" s="466"/>
      <c r="N8" s="466"/>
      <c r="O8" s="466"/>
      <c r="P8" s="466"/>
      <c r="Q8" s="466"/>
      <c r="R8" s="466"/>
      <c r="S8" s="466"/>
      <c r="T8" s="466"/>
      <c r="U8" s="466"/>
      <c r="V8" s="466"/>
      <c r="W8" s="72"/>
      <c r="X8" s="72"/>
      <c r="Y8" s="72"/>
      <c r="Z8" s="19"/>
    </row>
    <row r="9" spans="2:29" s="20" customFormat="1" ht="12" customHeight="1">
      <c r="B9" s="467" t="s">
        <v>9</v>
      </c>
      <c r="C9" s="467"/>
      <c r="D9" s="467"/>
      <c r="E9" s="467" t="s">
        <v>579</v>
      </c>
      <c r="F9" s="467"/>
      <c r="G9" s="467"/>
      <c r="H9" s="467"/>
      <c r="I9" s="467"/>
      <c r="J9" s="468" t="s">
        <v>19</v>
      </c>
      <c r="K9" s="469"/>
      <c r="L9" s="469"/>
      <c r="M9" s="469"/>
      <c r="N9" s="469"/>
      <c r="O9" s="469"/>
      <c r="P9" s="469"/>
      <c r="Q9" s="470"/>
      <c r="R9" s="474" t="s">
        <v>10</v>
      </c>
      <c r="S9" s="475"/>
      <c r="T9" s="475"/>
      <c r="U9" s="475"/>
      <c r="V9" s="476"/>
      <c r="AB9" s="457"/>
      <c r="AC9" s="457"/>
    </row>
    <row r="10" spans="2:29" s="20" customFormat="1" ht="12" customHeight="1">
      <c r="B10" s="467"/>
      <c r="C10" s="467"/>
      <c r="D10" s="467"/>
      <c r="E10" s="467"/>
      <c r="F10" s="467"/>
      <c r="G10" s="467"/>
      <c r="H10" s="467"/>
      <c r="I10" s="467"/>
      <c r="J10" s="471"/>
      <c r="K10" s="472"/>
      <c r="L10" s="472"/>
      <c r="M10" s="472"/>
      <c r="N10" s="472"/>
      <c r="O10" s="472"/>
      <c r="P10" s="472"/>
      <c r="Q10" s="473"/>
      <c r="R10" s="477"/>
      <c r="S10" s="478"/>
      <c r="T10" s="478"/>
      <c r="U10" s="478"/>
      <c r="V10" s="479"/>
    </row>
    <row r="11" spans="2:29" s="20" customFormat="1" ht="15" customHeight="1">
      <c r="B11" s="440">
        <f>din!A39</f>
        <v>0</v>
      </c>
      <c r="C11" s="441"/>
      <c r="D11" s="442"/>
      <c r="E11" s="440">
        <f>din!B39</f>
        <v>0</v>
      </c>
      <c r="F11" s="441"/>
      <c r="G11" s="441"/>
      <c r="H11" s="441"/>
      <c r="I11" s="442"/>
      <c r="J11" s="437" t="s">
        <v>14</v>
      </c>
      <c r="K11" s="437"/>
      <c r="L11" s="437"/>
      <c r="M11" s="490">
        <f>din!D39</f>
        <v>0</v>
      </c>
      <c r="N11" s="490"/>
      <c r="O11" s="490"/>
      <c r="P11" s="490"/>
      <c r="Q11" s="490"/>
      <c r="R11" s="450">
        <f>din!I39</f>
        <v>0</v>
      </c>
      <c r="S11" s="450"/>
      <c r="T11" s="450"/>
      <c r="U11" s="450"/>
      <c r="V11" s="450"/>
    </row>
    <row r="12" spans="2:29" s="20" customFormat="1" ht="20.100000000000001" customHeight="1">
      <c r="B12" s="443"/>
      <c r="C12" s="444"/>
      <c r="D12" s="445"/>
      <c r="E12" s="443"/>
      <c r="F12" s="444"/>
      <c r="G12" s="444"/>
      <c r="H12" s="444"/>
      <c r="I12" s="445"/>
      <c r="J12" s="437" t="s">
        <v>20</v>
      </c>
      <c r="K12" s="437"/>
      <c r="L12" s="437"/>
      <c r="M12" s="490">
        <f>din!E39</f>
        <v>0</v>
      </c>
      <c r="N12" s="490"/>
      <c r="O12" s="490"/>
      <c r="P12" s="490"/>
      <c r="Q12" s="490"/>
      <c r="R12" s="450"/>
      <c r="S12" s="450"/>
      <c r="T12" s="450"/>
      <c r="U12" s="450"/>
      <c r="V12" s="450"/>
    </row>
    <row r="13" spans="2:29" s="20" customFormat="1" ht="20.100000000000001" customHeight="1">
      <c r="B13" s="443"/>
      <c r="C13" s="444"/>
      <c r="D13" s="445"/>
      <c r="E13" s="443"/>
      <c r="F13" s="444"/>
      <c r="G13" s="444"/>
      <c r="H13" s="444"/>
      <c r="I13" s="445"/>
      <c r="J13" s="437" t="s">
        <v>598</v>
      </c>
      <c r="K13" s="437"/>
      <c r="L13" s="437"/>
      <c r="M13" s="491">
        <f>din!F39</f>
        <v>0</v>
      </c>
      <c r="N13" s="491"/>
      <c r="O13" s="491"/>
      <c r="P13" s="491"/>
      <c r="Q13" s="491"/>
      <c r="R13" s="450"/>
      <c r="S13" s="450"/>
      <c r="T13" s="450"/>
      <c r="U13" s="450"/>
      <c r="V13" s="450"/>
    </row>
    <row r="14" spans="2:29" s="20" customFormat="1" ht="20.100000000000001" customHeight="1">
      <c r="B14" s="443"/>
      <c r="C14" s="444"/>
      <c r="D14" s="445"/>
      <c r="E14" s="484">
        <f>din!C39</f>
        <v>0</v>
      </c>
      <c r="F14" s="485"/>
      <c r="G14" s="485"/>
      <c r="H14" s="485"/>
      <c r="I14" s="486"/>
      <c r="J14" s="437" t="s">
        <v>17</v>
      </c>
      <c r="K14" s="437"/>
      <c r="L14" s="437"/>
      <c r="M14" s="491">
        <f>din!G39</f>
        <v>0</v>
      </c>
      <c r="N14" s="491"/>
      <c r="O14" s="491"/>
      <c r="P14" s="491"/>
      <c r="Q14" s="491"/>
      <c r="R14" s="450"/>
      <c r="S14" s="450"/>
      <c r="T14" s="450"/>
      <c r="U14" s="450"/>
      <c r="V14" s="450"/>
    </row>
    <row r="15" spans="2:29" s="20" customFormat="1" ht="20.100000000000001" customHeight="1">
      <c r="B15" s="446"/>
      <c r="C15" s="447"/>
      <c r="D15" s="448"/>
      <c r="E15" s="487"/>
      <c r="F15" s="488"/>
      <c r="G15" s="488"/>
      <c r="H15" s="488"/>
      <c r="I15" s="489"/>
      <c r="J15" s="437" t="s">
        <v>18</v>
      </c>
      <c r="K15" s="437"/>
      <c r="L15" s="437"/>
      <c r="M15" s="491">
        <f>din!H39</f>
        <v>0</v>
      </c>
      <c r="N15" s="491"/>
      <c r="O15" s="491"/>
      <c r="P15" s="491"/>
      <c r="Q15" s="491"/>
      <c r="R15" s="450"/>
      <c r="S15" s="450"/>
      <c r="T15" s="450"/>
      <c r="U15" s="450"/>
      <c r="V15" s="450"/>
    </row>
    <row r="16" spans="2:29" s="20" customFormat="1" ht="15" customHeight="1">
      <c r="B16" s="440">
        <f>din!A40</f>
        <v>0</v>
      </c>
      <c r="C16" s="441"/>
      <c r="D16" s="442"/>
      <c r="E16" s="440">
        <f>din!B40</f>
        <v>0</v>
      </c>
      <c r="F16" s="441"/>
      <c r="G16" s="441"/>
      <c r="H16" s="441"/>
      <c r="I16" s="442"/>
      <c r="J16" s="437" t="s">
        <v>14</v>
      </c>
      <c r="K16" s="437"/>
      <c r="L16" s="437"/>
      <c r="M16" s="490">
        <f>din!D40</f>
        <v>0</v>
      </c>
      <c r="N16" s="490"/>
      <c r="O16" s="490"/>
      <c r="P16" s="490"/>
      <c r="Q16" s="490"/>
      <c r="R16" s="450">
        <f>din!I40</f>
        <v>0</v>
      </c>
      <c r="S16" s="450"/>
      <c r="T16" s="450"/>
      <c r="U16" s="450"/>
      <c r="V16" s="450"/>
    </row>
    <row r="17" spans="2:39" s="20" customFormat="1" ht="20.100000000000001" customHeight="1">
      <c r="B17" s="443"/>
      <c r="C17" s="444"/>
      <c r="D17" s="445"/>
      <c r="E17" s="443"/>
      <c r="F17" s="444"/>
      <c r="G17" s="444"/>
      <c r="H17" s="444"/>
      <c r="I17" s="445"/>
      <c r="J17" s="437" t="s">
        <v>20</v>
      </c>
      <c r="K17" s="437"/>
      <c r="L17" s="437"/>
      <c r="M17" s="490">
        <f>din!E40</f>
        <v>0</v>
      </c>
      <c r="N17" s="490"/>
      <c r="O17" s="490"/>
      <c r="P17" s="490"/>
      <c r="Q17" s="490"/>
      <c r="R17" s="450"/>
      <c r="S17" s="450"/>
      <c r="T17" s="450"/>
      <c r="U17" s="450"/>
      <c r="V17" s="450"/>
    </row>
    <row r="18" spans="2:39" s="20" customFormat="1" ht="20.100000000000001" customHeight="1">
      <c r="B18" s="443"/>
      <c r="C18" s="444"/>
      <c r="D18" s="445"/>
      <c r="E18" s="443"/>
      <c r="F18" s="444"/>
      <c r="G18" s="444"/>
      <c r="H18" s="444"/>
      <c r="I18" s="445"/>
      <c r="J18" s="437" t="s">
        <v>598</v>
      </c>
      <c r="K18" s="437"/>
      <c r="L18" s="437"/>
      <c r="M18" s="491">
        <f>din!F40</f>
        <v>0</v>
      </c>
      <c r="N18" s="491"/>
      <c r="O18" s="491"/>
      <c r="P18" s="491"/>
      <c r="Q18" s="491"/>
      <c r="R18" s="450"/>
      <c r="S18" s="450"/>
      <c r="T18" s="450"/>
      <c r="U18" s="450"/>
      <c r="V18" s="450"/>
    </row>
    <row r="19" spans="2:39" s="20" customFormat="1" ht="20.100000000000001" customHeight="1">
      <c r="B19" s="443"/>
      <c r="C19" s="444"/>
      <c r="D19" s="445"/>
      <c r="E19" s="484">
        <f>din!C40</f>
        <v>0</v>
      </c>
      <c r="F19" s="485"/>
      <c r="G19" s="485"/>
      <c r="H19" s="485"/>
      <c r="I19" s="486"/>
      <c r="J19" s="437" t="s">
        <v>17</v>
      </c>
      <c r="K19" s="437"/>
      <c r="L19" s="437"/>
      <c r="M19" s="491">
        <f>din!G40</f>
        <v>0</v>
      </c>
      <c r="N19" s="491"/>
      <c r="O19" s="491"/>
      <c r="P19" s="491"/>
      <c r="Q19" s="491"/>
      <c r="R19" s="450"/>
      <c r="S19" s="450"/>
      <c r="T19" s="450"/>
      <c r="U19" s="450"/>
      <c r="V19" s="450"/>
      <c r="AB19" s="92"/>
      <c r="AC19" s="92"/>
      <c r="AD19" s="92"/>
      <c r="AE19" s="92"/>
      <c r="AF19" s="92"/>
      <c r="AG19" s="92"/>
      <c r="AH19" s="92"/>
      <c r="AI19" s="92"/>
      <c r="AJ19" s="92"/>
      <c r="AK19" s="92"/>
      <c r="AL19" s="92"/>
      <c r="AM19" s="92"/>
    </row>
    <row r="20" spans="2:39" s="20" customFormat="1" ht="20.100000000000001" customHeight="1">
      <c r="B20" s="446"/>
      <c r="C20" s="447"/>
      <c r="D20" s="448"/>
      <c r="E20" s="487"/>
      <c r="F20" s="488"/>
      <c r="G20" s="488"/>
      <c r="H20" s="488"/>
      <c r="I20" s="489"/>
      <c r="J20" s="437" t="s">
        <v>18</v>
      </c>
      <c r="K20" s="437"/>
      <c r="L20" s="437"/>
      <c r="M20" s="491">
        <f>din!H40</f>
        <v>0</v>
      </c>
      <c r="N20" s="491"/>
      <c r="O20" s="491"/>
      <c r="P20" s="491"/>
      <c r="Q20" s="491"/>
      <c r="R20" s="450"/>
      <c r="S20" s="450"/>
      <c r="T20" s="450"/>
      <c r="U20" s="450"/>
      <c r="V20" s="450"/>
      <c r="W20" s="21"/>
      <c r="AB20" s="92"/>
      <c r="AC20" s="92"/>
      <c r="AD20" s="92"/>
      <c r="AE20" s="92"/>
      <c r="AF20" s="92"/>
      <c r="AG20" s="92"/>
      <c r="AH20" s="92"/>
      <c r="AI20" s="92"/>
      <c r="AJ20" s="92"/>
      <c r="AK20" s="92"/>
      <c r="AL20" s="92"/>
      <c r="AM20" s="92"/>
    </row>
    <row r="21" spans="2:39" s="20" customFormat="1" ht="15" customHeight="1">
      <c r="B21" s="440">
        <f>din!A41</f>
        <v>0</v>
      </c>
      <c r="C21" s="441"/>
      <c r="D21" s="442"/>
      <c r="E21" s="440">
        <f>din!B41</f>
        <v>0</v>
      </c>
      <c r="F21" s="441"/>
      <c r="G21" s="441"/>
      <c r="H21" s="441"/>
      <c r="I21" s="442"/>
      <c r="J21" s="437" t="s">
        <v>14</v>
      </c>
      <c r="K21" s="437"/>
      <c r="L21" s="437"/>
      <c r="M21" s="490">
        <f>din!D41</f>
        <v>0</v>
      </c>
      <c r="N21" s="490"/>
      <c r="O21" s="490"/>
      <c r="P21" s="490"/>
      <c r="Q21" s="490"/>
      <c r="R21" s="450">
        <f>din!I41</f>
        <v>0</v>
      </c>
      <c r="S21" s="450"/>
      <c r="T21" s="450"/>
      <c r="U21" s="450"/>
      <c r="V21" s="450"/>
      <c r="W21" s="21"/>
      <c r="AB21" s="92"/>
      <c r="AC21" s="92"/>
      <c r="AD21" s="92"/>
      <c r="AE21" s="92"/>
      <c r="AF21" s="92"/>
      <c r="AG21" s="92"/>
      <c r="AH21" s="92"/>
      <c r="AI21" s="92"/>
      <c r="AJ21" s="92"/>
      <c r="AK21" s="92"/>
      <c r="AL21" s="92"/>
      <c r="AM21" s="92"/>
    </row>
    <row r="22" spans="2:39" s="20" customFormat="1" ht="20.100000000000001" customHeight="1">
      <c r="B22" s="443"/>
      <c r="C22" s="444"/>
      <c r="D22" s="445"/>
      <c r="E22" s="443"/>
      <c r="F22" s="444"/>
      <c r="G22" s="444"/>
      <c r="H22" s="444"/>
      <c r="I22" s="445"/>
      <c r="J22" s="437" t="s">
        <v>20</v>
      </c>
      <c r="K22" s="437"/>
      <c r="L22" s="437"/>
      <c r="M22" s="490">
        <f>din!E41</f>
        <v>0</v>
      </c>
      <c r="N22" s="490"/>
      <c r="O22" s="490"/>
      <c r="P22" s="490"/>
      <c r="Q22" s="490"/>
      <c r="R22" s="450"/>
      <c r="S22" s="450"/>
      <c r="T22" s="450"/>
      <c r="U22" s="450"/>
      <c r="V22" s="450"/>
      <c r="W22" s="21"/>
      <c r="AB22" s="92"/>
      <c r="AC22" s="92"/>
      <c r="AD22" s="92"/>
      <c r="AE22" s="92"/>
      <c r="AF22" s="92"/>
      <c r="AG22" s="92"/>
      <c r="AH22" s="92"/>
      <c r="AI22" s="92"/>
      <c r="AJ22" s="92"/>
      <c r="AK22" s="92"/>
      <c r="AL22" s="92"/>
      <c r="AM22" s="92"/>
    </row>
    <row r="23" spans="2:39" s="20" customFormat="1" ht="20.100000000000001" customHeight="1">
      <c r="B23" s="443"/>
      <c r="C23" s="444"/>
      <c r="D23" s="445"/>
      <c r="E23" s="443"/>
      <c r="F23" s="444"/>
      <c r="G23" s="444"/>
      <c r="H23" s="444"/>
      <c r="I23" s="445"/>
      <c r="J23" s="437" t="s">
        <v>598</v>
      </c>
      <c r="K23" s="437"/>
      <c r="L23" s="437"/>
      <c r="M23" s="491">
        <f>din!F41</f>
        <v>0</v>
      </c>
      <c r="N23" s="491"/>
      <c r="O23" s="491"/>
      <c r="P23" s="491"/>
      <c r="Q23" s="491"/>
      <c r="R23" s="450"/>
      <c r="S23" s="450"/>
      <c r="T23" s="450"/>
      <c r="U23" s="450"/>
      <c r="V23" s="450"/>
      <c r="W23" s="21"/>
      <c r="AB23" s="92"/>
      <c r="AC23" s="92"/>
      <c r="AD23" s="93"/>
      <c r="AE23" s="92"/>
      <c r="AF23" s="92"/>
      <c r="AG23" s="92"/>
      <c r="AH23" s="92"/>
      <c r="AI23" s="92"/>
      <c r="AJ23" s="92"/>
      <c r="AK23" s="92"/>
      <c r="AL23" s="92"/>
      <c r="AM23" s="92"/>
    </row>
    <row r="24" spans="2:39" s="20" customFormat="1" ht="20.100000000000001" customHeight="1">
      <c r="B24" s="443"/>
      <c r="C24" s="444"/>
      <c r="D24" s="445"/>
      <c r="E24" s="484">
        <f>din!C41</f>
        <v>0</v>
      </c>
      <c r="F24" s="485"/>
      <c r="G24" s="485"/>
      <c r="H24" s="485"/>
      <c r="I24" s="486"/>
      <c r="J24" s="437" t="s">
        <v>17</v>
      </c>
      <c r="K24" s="437"/>
      <c r="L24" s="437"/>
      <c r="M24" s="491">
        <f>din!G41</f>
        <v>0</v>
      </c>
      <c r="N24" s="491"/>
      <c r="O24" s="491"/>
      <c r="P24" s="491"/>
      <c r="Q24" s="491"/>
      <c r="R24" s="450"/>
      <c r="S24" s="450"/>
      <c r="T24" s="450"/>
      <c r="U24" s="450"/>
      <c r="V24" s="450"/>
      <c r="W24" s="21"/>
      <c r="AB24" s="92"/>
      <c r="AC24" s="92"/>
      <c r="AD24" s="92"/>
      <c r="AE24" s="92"/>
      <c r="AF24" s="92"/>
      <c r="AG24" s="92"/>
      <c r="AH24" s="92"/>
      <c r="AI24" s="92"/>
      <c r="AJ24" s="92"/>
      <c r="AK24" s="92"/>
      <c r="AL24" s="92"/>
      <c r="AM24" s="92"/>
    </row>
    <row r="25" spans="2:39" s="20" customFormat="1" ht="20.100000000000001" customHeight="1">
      <c r="B25" s="446"/>
      <c r="C25" s="447"/>
      <c r="D25" s="448"/>
      <c r="E25" s="487"/>
      <c r="F25" s="488"/>
      <c r="G25" s="488"/>
      <c r="H25" s="488"/>
      <c r="I25" s="489"/>
      <c r="J25" s="437" t="s">
        <v>18</v>
      </c>
      <c r="K25" s="437"/>
      <c r="L25" s="437"/>
      <c r="M25" s="491">
        <f>din!H41</f>
        <v>0</v>
      </c>
      <c r="N25" s="491"/>
      <c r="O25" s="491"/>
      <c r="P25" s="491"/>
      <c r="Q25" s="491"/>
      <c r="R25" s="450"/>
      <c r="S25" s="450"/>
      <c r="T25" s="450"/>
      <c r="U25" s="450"/>
      <c r="V25" s="450"/>
      <c r="W25" s="21"/>
      <c r="AB25" s="92"/>
      <c r="AC25" s="92"/>
      <c r="AD25" s="92"/>
      <c r="AE25" s="92"/>
      <c r="AF25" s="92"/>
      <c r="AG25" s="92"/>
      <c r="AH25" s="92"/>
      <c r="AI25" s="92"/>
      <c r="AJ25" s="92"/>
      <c r="AK25" s="92"/>
      <c r="AL25" s="92"/>
      <c r="AM25" s="92"/>
    </row>
    <row r="26" spans="2:39" s="20" customFormat="1" ht="15" customHeight="1">
      <c r="B26" s="440">
        <f>din!A42</f>
        <v>0</v>
      </c>
      <c r="C26" s="441"/>
      <c r="D26" s="442"/>
      <c r="E26" s="440">
        <f>din!B42</f>
        <v>0</v>
      </c>
      <c r="F26" s="441"/>
      <c r="G26" s="441"/>
      <c r="H26" s="441"/>
      <c r="I26" s="442"/>
      <c r="J26" s="437" t="s">
        <v>14</v>
      </c>
      <c r="K26" s="437"/>
      <c r="L26" s="437"/>
      <c r="M26" s="490">
        <f>din!D42</f>
        <v>0</v>
      </c>
      <c r="N26" s="490"/>
      <c r="O26" s="490"/>
      <c r="P26" s="490"/>
      <c r="Q26" s="490"/>
      <c r="R26" s="450">
        <f>din!I42</f>
        <v>0</v>
      </c>
      <c r="S26" s="450"/>
      <c r="T26" s="450"/>
      <c r="U26" s="450"/>
      <c r="V26" s="450"/>
      <c r="W26" s="21"/>
    </row>
    <row r="27" spans="2:39" s="20" customFormat="1" ht="20.100000000000001" customHeight="1">
      <c r="B27" s="443"/>
      <c r="C27" s="444"/>
      <c r="D27" s="445"/>
      <c r="E27" s="443"/>
      <c r="F27" s="444"/>
      <c r="G27" s="444"/>
      <c r="H27" s="444"/>
      <c r="I27" s="445"/>
      <c r="J27" s="437" t="s">
        <v>20</v>
      </c>
      <c r="K27" s="437"/>
      <c r="L27" s="437"/>
      <c r="M27" s="490">
        <f>din!E42</f>
        <v>0</v>
      </c>
      <c r="N27" s="490"/>
      <c r="O27" s="490"/>
      <c r="P27" s="490"/>
      <c r="Q27" s="490"/>
      <c r="R27" s="450"/>
      <c r="S27" s="450"/>
      <c r="T27" s="450"/>
      <c r="U27" s="450"/>
      <c r="V27" s="450"/>
      <c r="W27" s="21"/>
    </row>
    <row r="28" spans="2:39" s="20" customFormat="1" ht="20.100000000000001" customHeight="1">
      <c r="B28" s="443"/>
      <c r="C28" s="444"/>
      <c r="D28" s="445"/>
      <c r="E28" s="443"/>
      <c r="F28" s="444"/>
      <c r="G28" s="444"/>
      <c r="H28" s="444"/>
      <c r="I28" s="445"/>
      <c r="J28" s="437" t="s">
        <v>598</v>
      </c>
      <c r="K28" s="437"/>
      <c r="L28" s="437"/>
      <c r="M28" s="491">
        <f>din!F42</f>
        <v>0</v>
      </c>
      <c r="N28" s="491"/>
      <c r="O28" s="491"/>
      <c r="P28" s="491"/>
      <c r="Q28" s="491"/>
      <c r="R28" s="450"/>
      <c r="S28" s="450"/>
      <c r="T28" s="450"/>
      <c r="U28" s="450"/>
      <c r="V28" s="450"/>
      <c r="W28" s="21"/>
    </row>
    <row r="29" spans="2:39" s="20" customFormat="1" ht="20.100000000000001" customHeight="1">
      <c r="B29" s="443"/>
      <c r="C29" s="444"/>
      <c r="D29" s="445"/>
      <c r="E29" s="484">
        <f>din!C42</f>
        <v>0</v>
      </c>
      <c r="F29" s="485"/>
      <c r="G29" s="485"/>
      <c r="H29" s="485"/>
      <c r="I29" s="486"/>
      <c r="J29" s="437" t="s">
        <v>17</v>
      </c>
      <c r="K29" s="437"/>
      <c r="L29" s="437"/>
      <c r="M29" s="491">
        <f>din!G42</f>
        <v>0</v>
      </c>
      <c r="N29" s="491"/>
      <c r="O29" s="491"/>
      <c r="P29" s="491"/>
      <c r="Q29" s="491"/>
      <c r="R29" s="450"/>
      <c r="S29" s="450"/>
      <c r="T29" s="450"/>
      <c r="U29" s="450"/>
      <c r="V29" s="450"/>
      <c r="W29" s="21"/>
    </row>
    <row r="30" spans="2:39" s="20" customFormat="1" ht="20.100000000000001" customHeight="1">
      <c r="B30" s="446"/>
      <c r="C30" s="447"/>
      <c r="D30" s="448"/>
      <c r="E30" s="487"/>
      <c r="F30" s="488"/>
      <c r="G30" s="488"/>
      <c r="H30" s="488"/>
      <c r="I30" s="489"/>
      <c r="J30" s="437" t="s">
        <v>18</v>
      </c>
      <c r="K30" s="437"/>
      <c r="L30" s="437"/>
      <c r="M30" s="491">
        <f>din!H42</f>
        <v>0</v>
      </c>
      <c r="N30" s="491"/>
      <c r="O30" s="491"/>
      <c r="P30" s="491"/>
      <c r="Q30" s="491"/>
      <c r="R30" s="450"/>
      <c r="S30" s="450"/>
      <c r="T30" s="450"/>
      <c r="U30" s="450"/>
      <c r="V30" s="450"/>
      <c r="W30" s="21"/>
    </row>
    <row r="31" spans="2:39" s="20" customFormat="1" ht="15" customHeight="1">
      <c r="B31" s="440">
        <f>din!A43</f>
        <v>0</v>
      </c>
      <c r="C31" s="441"/>
      <c r="D31" s="442"/>
      <c r="E31" s="440">
        <f>din!B43</f>
        <v>0</v>
      </c>
      <c r="F31" s="441"/>
      <c r="G31" s="441"/>
      <c r="H31" s="441"/>
      <c r="I31" s="442"/>
      <c r="J31" s="437" t="s">
        <v>14</v>
      </c>
      <c r="K31" s="437"/>
      <c r="L31" s="437"/>
      <c r="M31" s="490">
        <f>din!D43</f>
        <v>0</v>
      </c>
      <c r="N31" s="490"/>
      <c r="O31" s="490"/>
      <c r="P31" s="490"/>
      <c r="Q31" s="490"/>
      <c r="R31" s="450">
        <f>din!I43</f>
        <v>0</v>
      </c>
      <c r="S31" s="450"/>
      <c r="T31" s="450"/>
      <c r="U31" s="450"/>
      <c r="V31" s="450"/>
      <c r="W31" s="21"/>
    </row>
    <row r="32" spans="2:39" s="20" customFormat="1" ht="20.100000000000001" customHeight="1">
      <c r="B32" s="443"/>
      <c r="C32" s="444"/>
      <c r="D32" s="445"/>
      <c r="E32" s="443"/>
      <c r="F32" s="444"/>
      <c r="G32" s="444"/>
      <c r="H32" s="444"/>
      <c r="I32" s="445"/>
      <c r="J32" s="437" t="s">
        <v>20</v>
      </c>
      <c r="K32" s="437"/>
      <c r="L32" s="437"/>
      <c r="M32" s="490">
        <f>din!E43</f>
        <v>0</v>
      </c>
      <c r="N32" s="490"/>
      <c r="O32" s="490"/>
      <c r="P32" s="490"/>
      <c r="Q32" s="490"/>
      <c r="R32" s="450"/>
      <c r="S32" s="450"/>
      <c r="T32" s="450"/>
      <c r="U32" s="450"/>
      <c r="V32" s="450"/>
      <c r="W32" s="21"/>
    </row>
    <row r="33" spans="2:29" s="20" customFormat="1" ht="20.100000000000001" customHeight="1">
      <c r="B33" s="443"/>
      <c r="C33" s="444"/>
      <c r="D33" s="445"/>
      <c r="E33" s="443"/>
      <c r="F33" s="444"/>
      <c r="G33" s="444"/>
      <c r="H33" s="444"/>
      <c r="I33" s="445"/>
      <c r="J33" s="437" t="s">
        <v>598</v>
      </c>
      <c r="K33" s="437"/>
      <c r="L33" s="437"/>
      <c r="M33" s="491">
        <f>din!F43</f>
        <v>0</v>
      </c>
      <c r="N33" s="491"/>
      <c r="O33" s="491"/>
      <c r="P33" s="491"/>
      <c r="Q33" s="491"/>
      <c r="R33" s="450"/>
      <c r="S33" s="450"/>
      <c r="T33" s="450"/>
      <c r="U33" s="450"/>
      <c r="V33" s="450"/>
      <c r="W33" s="21"/>
    </row>
    <row r="34" spans="2:29" s="20" customFormat="1" ht="20.100000000000001" customHeight="1">
      <c r="B34" s="443"/>
      <c r="C34" s="444"/>
      <c r="D34" s="445"/>
      <c r="E34" s="484">
        <f>din!C43</f>
        <v>0</v>
      </c>
      <c r="F34" s="485"/>
      <c r="G34" s="485"/>
      <c r="H34" s="485"/>
      <c r="I34" s="486"/>
      <c r="J34" s="437" t="s">
        <v>17</v>
      </c>
      <c r="K34" s="437"/>
      <c r="L34" s="437"/>
      <c r="M34" s="491">
        <f>din!G43</f>
        <v>0</v>
      </c>
      <c r="N34" s="491"/>
      <c r="O34" s="491"/>
      <c r="P34" s="491"/>
      <c r="Q34" s="491"/>
      <c r="R34" s="450"/>
      <c r="S34" s="450"/>
      <c r="T34" s="450"/>
      <c r="U34" s="450"/>
      <c r="V34" s="450"/>
      <c r="W34" s="21"/>
    </row>
    <row r="35" spans="2:29" s="20" customFormat="1" ht="20.100000000000001" customHeight="1">
      <c r="B35" s="446"/>
      <c r="C35" s="447"/>
      <c r="D35" s="448"/>
      <c r="E35" s="487"/>
      <c r="F35" s="488"/>
      <c r="G35" s="488"/>
      <c r="H35" s="488"/>
      <c r="I35" s="489"/>
      <c r="J35" s="437" t="s">
        <v>18</v>
      </c>
      <c r="K35" s="437"/>
      <c r="L35" s="437"/>
      <c r="M35" s="491">
        <f>din!H43</f>
        <v>0</v>
      </c>
      <c r="N35" s="491"/>
      <c r="O35" s="491"/>
      <c r="P35" s="491"/>
      <c r="Q35" s="491"/>
      <c r="R35" s="450"/>
      <c r="S35" s="450"/>
      <c r="T35" s="450"/>
      <c r="U35" s="450"/>
      <c r="V35" s="450"/>
      <c r="W35" s="21"/>
    </row>
    <row r="36" spans="2:29">
      <c r="B36" s="74"/>
      <c r="C36" s="74"/>
      <c r="D36" s="74"/>
      <c r="E36" s="74"/>
      <c r="F36" s="74"/>
      <c r="G36" s="74"/>
      <c r="H36" s="74"/>
      <c r="I36" s="74"/>
      <c r="J36" s="74"/>
      <c r="K36" s="74"/>
      <c r="L36" s="74"/>
      <c r="M36" s="74"/>
      <c r="N36" s="74"/>
      <c r="O36" s="74"/>
      <c r="P36" s="74"/>
      <c r="Q36" s="74"/>
      <c r="R36" s="74"/>
      <c r="S36" s="74"/>
      <c r="T36" s="74"/>
      <c r="U36" s="74"/>
      <c r="V36" s="74"/>
    </row>
    <row r="37" spans="2:29">
      <c r="B37" s="439"/>
      <c r="C37" s="439"/>
      <c r="D37" s="439"/>
      <c r="E37" s="439"/>
      <c r="F37" s="439"/>
      <c r="G37" s="439"/>
      <c r="H37" s="439"/>
      <c r="I37" s="439"/>
      <c r="J37" s="439"/>
      <c r="K37" s="439"/>
      <c r="L37" s="439"/>
      <c r="M37" s="439"/>
      <c r="N37" s="439"/>
      <c r="O37" s="439"/>
      <c r="P37" s="439"/>
      <c r="Q37" s="439"/>
      <c r="R37" s="439"/>
      <c r="S37" s="439"/>
      <c r="T37" s="439"/>
      <c r="U37" s="439"/>
      <c r="V37" s="439"/>
    </row>
    <row r="38" spans="2:29" ht="15" customHeight="1">
      <c r="B38" s="426" t="s">
        <v>628</v>
      </c>
      <c r="C38" s="426"/>
      <c r="D38" s="426"/>
      <c r="E38" s="426"/>
      <c r="F38" s="426"/>
      <c r="G38" s="426"/>
      <c r="H38" s="426"/>
      <c r="I38" s="426"/>
      <c r="J38" s="426"/>
      <c r="K38" s="426"/>
      <c r="L38" s="426"/>
      <c r="M38" s="426"/>
      <c r="N38" s="426"/>
      <c r="O38" s="426"/>
      <c r="P38" s="426"/>
      <c r="Q38" s="426"/>
      <c r="R38" s="426"/>
      <c r="S38" s="79">
        <f>'Certificados Gerais'!W36</f>
        <v>0</v>
      </c>
      <c r="T38" s="77" t="s">
        <v>629</v>
      </c>
    </row>
    <row r="39" spans="2:29" ht="14.1" customHeight="1">
      <c r="B39" s="433"/>
      <c r="C39" s="433"/>
      <c r="D39" s="433"/>
      <c r="E39" s="433"/>
      <c r="F39" s="433"/>
      <c r="G39" s="433"/>
      <c r="H39" s="433"/>
      <c r="I39" s="433"/>
      <c r="J39" s="433"/>
      <c r="K39" s="433"/>
      <c r="L39" s="433"/>
      <c r="M39" s="433"/>
      <c r="N39" s="433"/>
      <c r="O39" s="433"/>
      <c r="P39" s="433"/>
      <c r="Q39" s="433"/>
      <c r="R39" s="433"/>
      <c r="S39" s="433"/>
      <c r="T39" s="433"/>
      <c r="U39" s="433"/>
      <c r="V39" s="433"/>
    </row>
    <row r="40" spans="2:29" ht="14.1" customHeight="1">
      <c r="B40" s="433"/>
      <c r="C40" s="433"/>
      <c r="D40" s="433"/>
      <c r="E40" s="433"/>
      <c r="F40" s="433"/>
      <c r="G40" s="433"/>
      <c r="H40" s="433"/>
      <c r="I40" s="433"/>
      <c r="J40" s="433"/>
      <c r="K40" s="433"/>
      <c r="L40" s="433"/>
      <c r="M40" s="433"/>
      <c r="N40" s="433"/>
      <c r="O40" s="433"/>
      <c r="P40" s="433"/>
      <c r="Q40" s="433"/>
      <c r="R40" s="433"/>
      <c r="S40" s="433"/>
      <c r="T40" s="433"/>
      <c r="U40" s="433"/>
      <c r="V40" s="433"/>
      <c r="W40" s="73"/>
      <c r="X40" s="73"/>
      <c r="Y40" s="73"/>
      <c r="Z40" s="73"/>
      <c r="AA40" s="73"/>
    </row>
    <row r="41" spans="2:29" s="19" customFormat="1" ht="15" customHeight="1">
      <c r="B41" s="434" t="str">
        <f>'Certificados Gerais'!B38</f>
        <v>FOR.n°</v>
      </c>
      <c r="C41" s="434"/>
      <c r="D41" s="434"/>
      <c r="E41" s="81"/>
      <c r="F41" s="81"/>
      <c r="G41" s="24"/>
      <c r="H41" s="24"/>
      <c r="I41" s="24"/>
      <c r="J41" s="24"/>
      <c r="K41" s="24"/>
      <c r="L41" s="24"/>
      <c r="M41" s="24"/>
      <c r="N41" s="24"/>
      <c r="O41" s="24"/>
      <c r="P41" s="24"/>
      <c r="Q41" s="24"/>
      <c r="R41" s="434" t="str">
        <f>'Certificados Gerais'!U38</f>
        <v>Rev.nº</v>
      </c>
      <c r="S41" s="434"/>
      <c r="T41" s="435" t="str">
        <f>'Certificados Gerais'!W38</f>
        <v>Data</v>
      </c>
      <c r="U41" s="436"/>
      <c r="V41" s="436"/>
      <c r="W41" s="24"/>
      <c r="X41" s="24"/>
      <c r="Y41" s="24"/>
      <c r="Z41" s="24"/>
      <c r="AA41" s="24"/>
      <c r="AB41" s="90"/>
      <c r="AC41" s="90"/>
    </row>
    <row r="44" spans="2:29">
      <c r="C44" s="77"/>
      <c r="D44" s="77"/>
      <c r="E44" s="77"/>
      <c r="F44" s="77"/>
      <c r="G44" s="77"/>
      <c r="H44" s="77"/>
      <c r="I44" s="77"/>
      <c r="J44" s="77"/>
      <c r="K44" s="77"/>
      <c r="L44" s="77"/>
      <c r="M44" s="77"/>
      <c r="N44" s="77"/>
      <c r="O44" s="77"/>
      <c r="P44" s="77"/>
      <c r="Q44" s="77"/>
      <c r="R44" s="77"/>
      <c r="S44" s="77"/>
      <c r="T44" s="77"/>
      <c r="U44" s="77"/>
      <c r="V44" s="77"/>
    </row>
  </sheetData>
  <sheetProtection formatCells="0" formatColumns="0" formatRows="0" selectLockedCells="1"/>
  <mergeCells count="92">
    <mergeCell ref="B39:V40"/>
    <mergeCell ref="B41:D41"/>
    <mergeCell ref="R41:S41"/>
    <mergeCell ref="T41:V41"/>
    <mergeCell ref="J34:L34"/>
    <mergeCell ref="M34:Q34"/>
    <mergeCell ref="J35:L35"/>
    <mergeCell ref="M35:Q35"/>
    <mergeCell ref="B37:V37"/>
    <mergeCell ref="B38:R38"/>
    <mergeCell ref="B31:D35"/>
    <mergeCell ref="E31:I33"/>
    <mergeCell ref="J31:L31"/>
    <mergeCell ref="M31:Q31"/>
    <mergeCell ref="R31:V35"/>
    <mergeCell ref="J32:L32"/>
    <mergeCell ref="M32:Q32"/>
    <mergeCell ref="J33:L33"/>
    <mergeCell ref="M33:Q33"/>
    <mergeCell ref="E34:I35"/>
    <mergeCell ref="R26:V30"/>
    <mergeCell ref="J27:L27"/>
    <mergeCell ref="M27:Q27"/>
    <mergeCell ref="J28:L28"/>
    <mergeCell ref="M28:Q28"/>
    <mergeCell ref="E29:I30"/>
    <mergeCell ref="J29:L29"/>
    <mergeCell ref="M29:Q29"/>
    <mergeCell ref="J30:L30"/>
    <mergeCell ref="M30:Q30"/>
    <mergeCell ref="B26:D30"/>
    <mergeCell ref="E26:I28"/>
    <mergeCell ref="J26:L26"/>
    <mergeCell ref="M26:Q26"/>
    <mergeCell ref="B21:D25"/>
    <mergeCell ref="E21:I23"/>
    <mergeCell ref="J21:L21"/>
    <mergeCell ref="M21:Q21"/>
    <mergeCell ref="E24:I25"/>
    <mergeCell ref="R21:V25"/>
    <mergeCell ref="J22:L22"/>
    <mergeCell ref="M22:Q22"/>
    <mergeCell ref="J23:L23"/>
    <mergeCell ref="M23:Q23"/>
    <mergeCell ref="J24:L24"/>
    <mergeCell ref="M24:Q24"/>
    <mergeCell ref="J25:L25"/>
    <mergeCell ref="M25:Q25"/>
    <mergeCell ref="R16:V20"/>
    <mergeCell ref="J17:L17"/>
    <mergeCell ref="M17:Q17"/>
    <mergeCell ref="J18:L18"/>
    <mergeCell ref="M18:Q18"/>
    <mergeCell ref="M14:Q14"/>
    <mergeCell ref="J15:L15"/>
    <mergeCell ref="M15:Q15"/>
    <mergeCell ref="E19:I20"/>
    <mergeCell ref="J19:L19"/>
    <mergeCell ref="M19:Q19"/>
    <mergeCell ref="J20:L20"/>
    <mergeCell ref="M20:Q20"/>
    <mergeCell ref="B16:D20"/>
    <mergeCell ref="E16:I18"/>
    <mergeCell ref="J16:L16"/>
    <mergeCell ref="M16:Q16"/>
    <mergeCell ref="AB9:AC9"/>
    <mergeCell ref="B11:D15"/>
    <mergeCell ref="E11:I13"/>
    <mergeCell ref="J11:L11"/>
    <mergeCell ref="M11:Q11"/>
    <mergeCell ref="R11:V15"/>
    <mergeCell ref="J12:L12"/>
    <mergeCell ref="M12:Q12"/>
    <mergeCell ref="J13:L13"/>
    <mergeCell ref="M13:Q13"/>
    <mergeCell ref="E14:I15"/>
    <mergeCell ref="J14:L14"/>
    <mergeCell ref="O7:Q7"/>
    <mergeCell ref="R7:V7"/>
    <mergeCell ref="B8:D8"/>
    <mergeCell ref="E8:V8"/>
    <mergeCell ref="B9:D10"/>
    <mergeCell ref="E9:I10"/>
    <mergeCell ref="J9:Q10"/>
    <mergeCell ref="R9:V10"/>
    <mergeCell ref="R1:W1"/>
    <mergeCell ref="B2:S2"/>
    <mergeCell ref="B3:S3"/>
    <mergeCell ref="B6:D6"/>
    <mergeCell ref="E6:M6"/>
    <mergeCell ref="O6:Q6"/>
    <mergeCell ref="R6:V6"/>
  </mergeCells>
  <conditionalFormatting sqref="R1:W1">
    <cfRule type="cellIs" dxfId="616" priority="39" operator="equal">
      <formula>"Inserir IN"</formula>
    </cfRule>
  </conditionalFormatting>
  <conditionalFormatting sqref="B2">
    <cfRule type="containsBlanks" dxfId="615" priority="37">
      <formula>LEN(TRIM(B2))=0</formula>
    </cfRule>
  </conditionalFormatting>
  <conditionalFormatting sqref="B3">
    <cfRule type="containsBlanks" dxfId="614" priority="38">
      <formula>LEN(TRIM(B3))=0</formula>
    </cfRule>
  </conditionalFormatting>
  <conditionalFormatting sqref="B2:S2">
    <cfRule type="cellIs" dxfId="613" priority="36" operator="equal">
      <formula>"Selecionar opção"</formula>
    </cfRule>
  </conditionalFormatting>
  <conditionalFormatting sqref="B3:S3">
    <cfRule type="cellIs" dxfId="612" priority="35" operator="equal">
      <formula>"Selecionar opção de escopo"</formula>
    </cfRule>
  </conditionalFormatting>
  <conditionalFormatting sqref="R6">
    <cfRule type="cellIs" dxfId="611" priority="33" operator="equal">
      <formula>"Inserir data"</formula>
    </cfRule>
  </conditionalFormatting>
  <conditionalFormatting sqref="R7">
    <cfRule type="cellIs" dxfId="610" priority="32" operator="equal">
      <formula>""</formula>
    </cfRule>
  </conditionalFormatting>
  <conditionalFormatting sqref="E8:V8">
    <cfRule type="cellIs" dxfId="609" priority="31" operator="equal">
      <formula>""</formula>
    </cfRule>
  </conditionalFormatting>
  <conditionalFormatting sqref="S38">
    <cfRule type="cellIs" dxfId="608" priority="29" operator="equal">
      <formula>0</formula>
    </cfRule>
    <cfRule type="cellIs" dxfId="607" priority="30" operator="equal">
      <formula>""</formula>
    </cfRule>
  </conditionalFormatting>
  <conditionalFormatting sqref="B41">
    <cfRule type="cellIs" dxfId="606" priority="28" operator="equal">
      <formula>"rev"</formula>
    </cfRule>
  </conditionalFormatting>
  <conditionalFormatting sqref="E41:F41">
    <cfRule type="cellIs" dxfId="605" priority="27" operator="equal">
      <formula>"data"</formula>
    </cfRule>
  </conditionalFormatting>
  <conditionalFormatting sqref="B41:D41">
    <cfRule type="cellIs" dxfId="604" priority="26" operator="equal">
      <formula>"FOR.n°"</formula>
    </cfRule>
  </conditionalFormatting>
  <conditionalFormatting sqref="R41:S41">
    <cfRule type="cellIs" dxfId="603" priority="25" operator="equal">
      <formula>"Rev.nº"</formula>
    </cfRule>
  </conditionalFormatting>
  <conditionalFormatting sqref="T41:V41">
    <cfRule type="cellIs" dxfId="602" priority="24" operator="equal">
      <formula>"data"</formula>
    </cfRule>
  </conditionalFormatting>
  <conditionalFormatting sqref="B11:D15">
    <cfRule type="cellIs" dxfId="601" priority="22" operator="equal">
      <formula>""</formula>
    </cfRule>
  </conditionalFormatting>
  <conditionalFormatting sqref="E11">
    <cfRule type="cellIs" dxfId="600" priority="21" operator="equal">
      <formula>""</formula>
    </cfRule>
  </conditionalFormatting>
  <conditionalFormatting sqref="R11 M11:O15">
    <cfRule type="cellIs" dxfId="599" priority="20" operator="equal">
      <formula>""</formula>
    </cfRule>
  </conditionalFormatting>
  <conditionalFormatting sqref="E14">
    <cfRule type="cellIs" dxfId="598" priority="19" operator="equal">
      <formula>""</formula>
    </cfRule>
  </conditionalFormatting>
  <conditionalFormatting sqref="B16:D20">
    <cfRule type="cellIs" dxfId="597" priority="18" operator="equal">
      <formula>""</formula>
    </cfRule>
  </conditionalFormatting>
  <conditionalFormatting sqref="E16">
    <cfRule type="cellIs" dxfId="596" priority="17" operator="equal">
      <formula>""</formula>
    </cfRule>
  </conditionalFormatting>
  <conditionalFormatting sqref="R16 M16:O20">
    <cfRule type="cellIs" dxfId="595" priority="16" operator="equal">
      <formula>""</formula>
    </cfRule>
  </conditionalFormatting>
  <conditionalFormatting sqref="B21:D25">
    <cfRule type="cellIs" dxfId="594" priority="15" operator="equal">
      <formula>""</formula>
    </cfRule>
  </conditionalFormatting>
  <conditionalFormatting sqref="E21">
    <cfRule type="cellIs" dxfId="593" priority="14" operator="equal">
      <formula>""</formula>
    </cfRule>
  </conditionalFormatting>
  <conditionalFormatting sqref="R21 M21:O25">
    <cfRule type="cellIs" dxfId="592" priority="13" operator="equal">
      <formula>""</formula>
    </cfRule>
  </conditionalFormatting>
  <conditionalFormatting sqref="B26:D30">
    <cfRule type="cellIs" dxfId="591" priority="12" operator="equal">
      <formula>""</formula>
    </cfRule>
  </conditionalFormatting>
  <conditionalFormatting sqref="E26">
    <cfRule type="cellIs" dxfId="590" priority="11" operator="equal">
      <formula>""</formula>
    </cfRule>
  </conditionalFormatting>
  <conditionalFormatting sqref="R26 M26:O30">
    <cfRule type="cellIs" dxfId="589" priority="10" operator="equal">
      <formula>""</formula>
    </cfRule>
  </conditionalFormatting>
  <conditionalFormatting sqref="B31:D35">
    <cfRule type="cellIs" dxfId="588" priority="9" operator="equal">
      <formula>""</formula>
    </cfRule>
  </conditionalFormatting>
  <conditionalFormatting sqref="E31">
    <cfRule type="cellIs" dxfId="587" priority="8" operator="equal">
      <formula>""</formula>
    </cfRule>
  </conditionalFormatting>
  <conditionalFormatting sqref="R31 M31:O35">
    <cfRule type="cellIs" dxfId="586" priority="7" operator="equal">
      <formula>""</formula>
    </cfRule>
  </conditionalFormatting>
  <conditionalFormatting sqref="E19">
    <cfRule type="cellIs" dxfId="585" priority="6" operator="equal">
      <formula>""</formula>
    </cfRule>
  </conditionalFormatting>
  <conditionalFormatting sqref="E24">
    <cfRule type="cellIs" dxfId="584" priority="5" operator="equal">
      <formula>""</formula>
    </cfRule>
  </conditionalFormatting>
  <conditionalFormatting sqref="E29">
    <cfRule type="cellIs" dxfId="583" priority="4" operator="equal">
      <formula>""</formula>
    </cfRule>
  </conditionalFormatting>
  <conditionalFormatting sqref="E34">
    <cfRule type="cellIs" dxfId="582" priority="3" operator="equal">
      <formula>""</formula>
    </cfRule>
  </conditionalFormatting>
  <conditionalFormatting sqref="E6:M6">
    <cfRule type="cellIs" dxfId="581" priority="1" operator="equal">
      <formula>"Inserir IN"</formula>
    </cfRule>
    <cfRule type="cellIs" dxfId="580" priority="2" operator="equal">
      <formula>"Inserir IN de decisão"</formula>
    </cfRule>
  </conditionalFormatting>
  <pageMargins left="0" right="0" top="0.74803149606299213" bottom="0" header="0" footer="0"/>
  <pageSetup paperSize="9" scale="98" orientation="portrait" errors="blank" horizontalDpi="4294967293" r:id="rId1"/>
  <headerFooter>
    <oddHeader>&amp;L&amp;G</oddHeader>
    <oddFooter>&amp;C&amp;"Times New Roman,Normal"&amp;7                          Página &amp;P de &amp;N</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AM44"/>
  <sheetViews>
    <sheetView showGridLines="0" topLeftCell="A21" zoomScaleNormal="100" zoomScaleSheetLayoutView="115" zoomScalePageLayoutView="80" workbookViewId="0">
      <selection activeCell="A4" sqref="A1:XFD1048576"/>
    </sheetView>
  </sheetViews>
  <sheetFormatPr defaultColWidth="0.7109375" defaultRowHeight="15"/>
  <cols>
    <col min="1" max="1" width="15.28515625" style="16" customWidth="1"/>
    <col min="2" max="4" width="4.28515625" style="16" customWidth="1"/>
    <col min="5" max="9" width="4" style="16" customWidth="1"/>
    <col min="10" max="15" width="4.28515625" style="16" customWidth="1"/>
    <col min="16" max="22" width="3.7109375" style="16" customWidth="1"/>
    <col min="23" max="23" width="3.85546875" style="16" customWidth="1"/>
    <col min="24" max="24" width="3.7109375" style="16" customWidth="1"/>
    <col min="25" max="34" width="3.85546875" style="16" customWidth="1"/>
    <col min="35" max="102" width="5.7109375" style="16" customWidth="1"/>
    <col min="103" max="16382" width="0.7109375" style="16"/>
    <col min="16383" max="16383" width="9.5703125" style="16" customWidth="1"/>
    <col min="16384" max="16384" width="0.7109375" style="16" customWidth="1"/>
  </cols>
  <sheetData>
    <row r="1" spans="2:29" ht="39.950000000000003" customHeight="1">
      <c r="R1" s="403"/>
      <c r="S1" s="403"/>
      <c r="T1" s="403"/>
      <c r="U1" s="403"/>
      <c r="V1" s="403"/>
      <c r="W1" s="403"/>
    </row>
    <row r="2" spans="2:29" ht="48" customHeight="1">
      <c r="B2" s="480" t="str">
        <f>'Certificados Gerais'!B2</f>
        <v>Selecionar opção</v>
      </c>
      <c r="C2" s="481"/>
      <c r="D2" s="481"/>
      <c r="E2" s="481"/>
      <c r="F2" s="481"/>
      <c r="G2" s="481"/>
      <c r="H2" s="481"/>
      <c r="I2" s="481"/>
      <c r="J2" s="481"/>
      <c r="K2" s="481"/>
      <c r="L2" s="481"/>
      <c r="M2" s="481"/>
      <c r="N2" s="481"/>
      <c r="O2" s="481"/>
      <c r="P2" s="481"/>
      <c r="Q2" s="481"/>
      <c r="R2" s="481"/>
      <c r="S2" s="481"/>
      <c r="T2" s="21"/>
      <c r="U2" s="21"/>
      <c r="V2" s="14"/>
      <c r="W2" s="14"/>
      <c r="X2" s="7"/>
      <c r="Y2" s="17"/>
      <c r="Z2" s="17"/>
    </row>
    <row r="3" spans="2:29" ht="68.099999999999994" customHeight="1">
      <c r="B3" s="480" t="str">
        <f>'Certificados Gerais'!B3</f>
        <v>Panelas Metálicas</v>
      </c>
      <c r="C3" s="481"/>
      <c r="D3" s="481"/>
      <c r="E3" s="481"/>
      <c r="F3" s="481"/>
      <c r="G3" s="481"/>
      <c r="H3" s="481"/>
      <c r="I3" s="481"/>
      <c r="J3" s="481"/>
      <c r="K3" s="481"/>
      <c r="L3" s="481"/>
      <c r="M3" s="481"/>
      <c r="N3" s="481"/>
      <c r="O3" s="481"/>
      <c r="P3" s="481"/>
      <c r="Q3" s="481"/>
      <c r="R3" s="481"/>
      <c r="S3" s="481"/>
    </row>
    <row r="4" spans="2:29" ht="12" customHeight="1"/>
    <row r="5" spans="2:29" ht="12" customHeight="1">
      <c r="E5" s="9"/>
      <c r="F5" s="9"/>
      <c r="G5" s="9"/>
      <c r="H5" s="9"/>
      <c r="I5" s="9"/>
      <c r="J5" s="9"/>
      <c r="K5" s="9"/>
      <c r="L5" s="9"/>
      <c r="M5" s="9"/>
      <c r="N5" s="9"/>
      <c r="O5" s="9"/>
      <c r="P5" s="9"/>
    </row>
    <row r="6" spans="2:29" s="17" customFormat="1" ht="15" customHeight="1">
      <c r="B6" s="463" t="s">
        <v>23</v>
      </c>
      <c r="C6" s="463"/>
      <c r="D6" s="463"/>
      <c r="E6" s="482" t="str">
        <f>'Certificados Gerais'!L5</f>
        <v>Inserir IN de decisão</v>
      </c>
      <c r="F6" s="483"/>
      <c r="G6" s="483"/>
      <c r="H6" s="483"/>
      <c r="I6" s="483"/>
      <c r="J6" s="483"/>
      <c r="K6" s="483"/>
      <c r="L6" s="483"/>
      <c r="M6" s="483"/>
      <c r="N6" s="91"/>
      <c r="O6" s="463" t="s">
        <v>8</v>
      </c>
      <c r="P6" s="463"/>
      <c r="Q6" s="463"/>
      <c r="R6" s="464" t="str">
        <f>'Certificados Gerais'!H7</f>
        <v>Inserir data</v>
      </c>
      <c r="S6" s="464"/>
      <c r="T6" s="464"/>
      <c r="U6" s="464"/>
      <c r="V6" s="464"/>
      <c r="X6" s="75"/>
    </row>
    <row r="7" spans="2:29" s="17" customFormat="1" ht="15" customHeight="1">
      <c r="B7" s="22"/>
      <c r="C7" s="22"/>
      <c r="D7" s="18"/>
      <c r="E7" s="18"/>
      <c r="F7" s="18"/>
      <c r="G7" s="18"/>
      <c r="H7" s="18"/>
      <c r="I7" s="18"/>
      <c r="J7" s="23"/>
      <c r="K7" s="23"/>
      <c r="L7" s="23"/>
      <c r="M7" s="18"/>
      <c r="N7" s="18"/>
      <c r="O7" s="463" t="s">
        <v>21</v>
      </c>
      <c r="P7" s="463"/>
      <c r="Q7" s="463"/>
      <c r="R7" s="464" t="str">
        <f>'Certificados Gerais'!H8</f>
        <v/>
      </c>
      <c r="S7" s="464"/>
      <c r="T7" s="464"/>
      <c r="U7" s="464"/>
      <c r="V7" s="464"/>
    </row>
    <row r="8" spans="2:29" s="17" customFormat="1" ht="19.5" customHeight="1">
      <c r="B8" s="465" t="s">
        <v>603</v>
      </c>
      <c r="C8" s="465"/>
      <c r="D8" s="465"/>
      <c r="E8" s="466" t="str">
        <f>din!B1</f>
        <v>(Tudo)</v>
      </c>
      <c r="F8" s="466"/>
      <c r="G8" s="466"/>
      <c r="H8" s="466"/>
      <c r="I8" s="466"/>
      <c r="J8" s="466"/>
      <c r="K8" s="466"/>
      <c r="L8" s="466"/>
      <c r="M8" s="466"/>
      <c r="N8" s="466"/>
      <c r="O8" s="466"/>
      <c r="P8" s="466"/>
      <c r="Q8" s="466"/>
      <c r="R8" s="466"/>
      <c r="S8" s="466"/>
      <c r="T8" s="466"/>
      <c r="U8" s="466"/>
      <c r="V8" s="466"/>
      <c r="W8" s="72"/>
      <c r="X8" s="72"/>
      <c r="Y8" s="72"/>
      <c r="Z8" s="19"/>
    </row>
    <row r="9" spans="2:29" s="20" customFormat="1" ht="12" customHeight="1">
      <c r="B9" s="467" t="s">
        <v>9</v>
      </c>
      <c r="C9" s="467"/>
      <c r="D9" s="467"/>
      <c r="E9" s="467" t="s">
        <v>579</v>
      </c>
      <c r="F9" s="467"/>
      <c r="G9" s="467"/>
      <c r="H9" s="467"/>
      <c r="I9" s="467"/>
      <c r="J9" s="468" t="s">
        <v>19</v>
      </c>
      <c r="K9" s="469"/>
      <c r="L9" s="469"/>
      <c r="M9" s="469"/>
      <c r="N9" s="469"/>
      <c r="O9" s="469"/>
      <c r="P9" s="469"/>
      <c r="Q9" s="470"/>
      <c r="R9" s="474" t="s">
        <v>10</v>
      </c>
      <c r="S9" s="475"/>
      <c r="T9" s="475"/>
      <c r="U9" s="475"/>
      <c r="V9" s="476"/>
      <c r="AB9" s="457"/>
      <c r="AC9" s="457"/>
    </row>
    <row r="10" spans="2:29" s="20" customFormat="1" ht="12" customHeight="1">
      <c r="B10" s="467"/>
      <c r="C10" s="467"/>
      <c r="D10" s="467"/>
      <c r="E10" s="467"/>
      <c r="F10" s="467"/>
      <c r="G10" s="467"/>
      <c r="H10" s="467"/>
      <c r="I10" s="467"/>
      <c r="J10" s="471"/>
      <c r="K10" s="472"/>
      <c r="L10" s="472"/>
      <c r="M10" s="472"/>
      <c r="N10" s="472"/>
      <c r="O10" s="472"/>
      <c r="P10" s="472"/>
      <c r="Q10" s="473"/>
      <c r="R10" s="477"/>
      <c r="S10" s="478"/>
      <c r="T10" s="478"/>
      <c r="U10" s="478"/>
      <c r="V10" s="479"/>
    </row>
    <row r="11" spans="2:29" s="20" customFormat="1" ht="15" customHeight="1">
      <c r="B11" s="440">
        <f>din!A44</f>
        <v>0</v>
      </c>
      <c r="C11" s="441"/>
      <c r="D11" s="442"/>
      <c r="E11" s="440">
        <f>din!B44</f>
        <v>0</v>
      </c>
      <c r="F11" s="441"/>
      <c r="G11" s="441"/>
      <c r="H11" s="441"/>
      <c r="I11" s="442"/>
      <c r="J11" s="437" t="s">
        <v>14</v>
      </c>
      <c r="K11" s="437"/>
      <c r="L11" s="437"/>
      <c r="M11" s="490">
        <f>din!D44</f>
        <v>0</v>
      </c>
      <c r="N11" s="490"/>
      <c r="O11" s="490"/>
      <c r="P11" s="490"/>
      <c r="Q11" s="490"/>
      <c r="R11" s="450">
        <f>din!I44</f>
        <v>0</v>
      </c>
      <c r="S11" s="450"/>
      <c r="T11" s="450"/>
      <c r="U11" s="450"/>
      <c r="V11" s="450"/>
    </row>
    <row r="12" spans="2:29" s="20" customFormat="1" ht="20.100000000000001" customHeight="1">
      <c r="B12" s="443"/>
      <c r="C12" s="444"/>
      <c r="D12" s="445"/>
      <c r="E12" s="443"/>
      <c r="F12" s="444"/>
      <c r="G12" s="444"/>
      <c r="H12" s="444"/>
      <c r="I12" s="445"/>
      <c r="J12" s="437" t="s">
        <v>20</v>
      </c>
      <c r="K12" s="437"/>
      <c r="L12" s="437"/>
      <c r="M12" s="490">
        <f>din!E44</f>
        <v>0</v>
      </c>
      <c r="N12" s="490"/>
      <c r="O12" s="490"/>
      <c r="P12" s="490"/>
      <c r="Q12" s="490"/>
      <c r="R12" s="450"/>
      <c r="S12" s="450"/>
      <c r="T12" s="450"/>
      <c r="U12" s="450"/>
      <c r="V12" s="450"/>
    </row>
    <row r="13" spans="2:29" s="20" customFormat="1" ht="20.100000000000001" customHeight="1">
      <c r="B13" s="443"/>
      <c r="C13" s="444"/>
      <c r="D13" s="445"/>
      <c r="E13" s="443"/>
      <c r="F13" s="444"/>
      <c r="G13" s="444"/>
      <c r="H13" s="444"/>
      <c r="I13" s="445"/>
      <c r="J13" s="437" t="s">
        <v>598</v>
      </c>
      <c r="K13" s="437"/>
      <c r="L13" s="437"/>
      <c r="M13" s="491">
        <f>din!F44</f>
        <v>0</v>
      </c>
      <c r="N13" s="491"/>
      <c r="O13" s="491"/>
      <c r="P13" s="491"/>
      <c r="Q13" s="491"/>
      <c r="R13" s="450"/>
      <c r="S13" s="450"/>
      <c r="T13" s="450"/>
      <c r="U13" s="450"/>
      <c r="V13" s="450"/>
    </row>
    <row r="14" spans="2:29" s="20" customFormat="1" ht="20.100000000000001" customHeight="1">
      <c r="B14" s="443"/>
      <c r="C14" s="444"/>
      <c r="D14" s="445"/>
      <c r="E14" s="484">
        <f>din!C44</f>
        <v>0</v>
      </c>
      <c r="F14" s="485"/>
      <c r="G14" s="485"/>
      <c r="H14" s="485"/>
      <c r="I14" s="486"/>
      <c r="J14" s="437" t="s">
        <v>17</v>
      </c>
      <c r="K14" s="437"/>
      <c r="L14" s="437"/>
      <c r="M14" s="491">
        <f>din!G44</f>
        <v>0</v>
      </c>
      <c r="N14" s="491"/>
      <c r="O14" s="491"/>
      <c r="P14" s="491"/>
      <c r="Q14" s="491"/>
      <c r="R14" s="450"/>
      <c r="S14" s="450"/>
      <c r="T14" s="450"/>
      <c r="U14" s="450"/>
      <c r="V14" s="450"/>
    </row>
    <row r="15" spans="2:29" s="20" customFormat="1" ht="20.100000000000001" customHeight="1">
      <c r="B15" s="446"/>
      <c r="C15" s="447"/>
      <c r="D15" s="448"/>
      <c r="E15" s="487"/>
      <c r="F15" s="488"/>
      <c r="G15" s="488"/>
      <c r="H15" s="488"/>
      <c r="I15" s="489"/>
      <c r="J15" s="437" t="s">
        <v>18</v>
      </c>
      <c r="K15" s="437"/>
      <c r="L15" s="437"/>
      <c r="M15" s="491">
        <f>din!H44</f>
        <v>0</v>
      </c>
      <c r="N15" s="491"/>
      <c r="O15" s="491"/>
      <c r="P15" s="491"/>
      <c r="Q15" s="491"/>
      <c r="R15" s="450"/>
      <c r="S15" s="450"/>
      <c r="T15" s="450"/>
      <c r="U15" s="450"/>
      <c r="V15" s="450"/>
    </row>
    <row r="16" spans="2:29" s="20" customFormat="1" ht="15" customHeight="1">
      <c r="B16" s="440">
        <f>din!A45</f>
        <v>0</v>
      </c>
      <c r="C16" s="441"/>
      <c r="D16" s="442"/>
      <c r="E16" s="440">
        <f>din!B45</f>
        <v>0</v>
      </c>
      <c r="F16" s="441"/>
      <c r="G16" s="441"/>
      <c r="H16" s="441"/>
      <c r="I16" s="442"/>
      <c r="J16" s="437" t="s">
        <v>14</v>
      </c>
      <c r="K16" s="437"/>
      <c r="L16" s="437"/>
      <c r="M16" s="490">
        <f>din!D45</f>
        <v>0</v>
      </c>
      <c r="N16" s="490"/>
      <c r="O16" s="490"/>
      <c r="P16" s="490"/>
      <c r="Q16" s="490"/>
      <c r="R16" s="450">
        <f>din!I45</f>
        <v>0</v>
      </c>
      <c r="S16" s="450"/>
      <c r="T16" s="450"/>
      <c r="U16" s="450"/>
      <c r="V16" s="450"/>
    </row>
    <row r="17" spans="2:39" s="20" customFormat="1" ht="20.100000000000001" customHeight="1">
      <c r="B17" s="443"/>
      <c r="C17" s="444"/>
      <c r="D17" s="445"/>
      <c r="E17" s="443"/>
      <c r="F17" s="444"/>
      <c r="G17" s="444"/>
      <c r="H17" s="444"/>
      <c r="I17" s="445"/>
      <c r="J17" s="437" t="s">
        <v>20</v>
      </c>
      <c r="K17" s="437"/>
      <c r="L17" s="437"/>
      <c r="M17" s="490">
        <f>din!E45</f>
        <v>0</v>
      </c>
      <c r="N17" s="490"/>
      <c r="O17" s="490"/>
      <c r="P17" s="490"/>
      <c r="Q17" s="490"/>
      <c r="R17" s="450"/>
      <c r="S17" s="450"/>
      <c r="T17" s="450"/>
      <c r="U17" s="450"/>
      <c r="V17" s="450"/>
    </row>
    <row r="18" spans="2:39" s="20" customFormat="1" ht="20.100000000000001" customHeight="1">
      <c r="B18" s="443"/>
      <c r="C18" s="444"/>
      <c r="D18" s="445"/>
      <c r="E18" s="443"/>
      <c r="F18" s="444"/>
      <c r="G18" s="444"/>
      <c r="H18" s="444"/>
      <c r="I18" s="445"/>
      <c r="J18" s="437" t="s">
        <v>598</v>
      </c>
      <c r="K18" s="437"/>
      <c r="L18" s="437"/>
      <c r="M18" s="491">
        <f>din!F45</f>
        <v>0</v>
      </c>
      <c r="N18" s="491"/>
      <c r="O18" s="491"/>
      <c r="P18" s="491"/>
      <c r="Q18" s="491"/>
      <c r="R18" s="450"/>
      <c r="S18" s="450"/>
      <c r="T18" s="450"/>
      <c r="U18" s="450"/>
      <c r="V18" s="450"/>
    </row>
    <row r="19" spans="2:39" s="20" customFormat="1" ht="20.100000000000001" customHeight="1">
      <c r="B19" s="443"/>
      <c r="C19" s="444"/>
      <c r="D19" s="445"/>
      <c r="E19" s="484">
        <f>din!C45</f>
        <v>0</v>
      </c>
      <c r="F19" s="485"/>
      <c r="G19" s="485"/>
      <c r="H19" s="485"/>
      <c r="I19" s="486"/>
      <c r="J19" s="437" t="s">
        <v>17</v>
      </c>
      <c r="K19" s="437"/>
      <c r="L19" s="437"/>
      <c r="M19" s="491">
        <f>din!G45</f>
        <v>0</v>
      </c>
      <c r="N19" s="491"/>
      <c r="O19" s="491"/>
      <c r="P19" s="491"/>
      <c r="Q19" s="491"/>
      <c r="R19" s="450"/>
      <c r="S19" s="450"/>
      <c r="T19" s="450"/>
      <c r="U19" s="450"/>
      <c r="V19" s="450"/>
      <c r="AB19" s="92"/>
      <c r="AC19" s="92"/>
      <c r="AD19" s="92"/>
      <c r="AE19" s="92"/>
      <c r="AF19" s="92"/>
      <c r="AG19" s="92"/>
      <c r="AH19" s="92"/>
      <c r="AI19" s="92"/>
      <c r="AJ19" s="92"/>
      <c r="AK19" s="92"/>
      <c r="AL19" s="92"/>
      <c r="AM19" s="92"/>
    </row>
    <row r="20" spans="2:39" s="20" customFormat="1" ht="20.100000000000001" customHeight="1">
      <c r="B20" s="446"/>
      <c r="C20" s="447"/>
      <c r="D20" s="448"/>
      <c r="E20" s="487"/>
      <c r="F20" s="488"/>
      <c r="G20" s="488"/>
      <c r="H20" s="488"/>
      <c r="I20" s="489"/>
      <c r="J20" s="437" t="s">
        <v>18</v>
      </c>
      <c r="K20" s="437"/>
      <c r="L20" s="437"/>
      <c r="M20" s="491">
        <f>din!H45</f>
        <v>0</v>
      </c>
      <c r="N20" s="491"/>
      <c r="O20" s="491"/>
      <c r="P20" s="491"/>
      <c r="Q20" s="491"/>
      <c r="R20" s="450"/>
      <c r="S20" s="450"/>
      <c r="T20" s="450"/>
      <c r="U20" s="450"/>
      <c r="V20" s="450"/>
      <c r="W20" s="21"/>
      <c r="AB20" s="92"/>
      <c r="AC20" s="92"/>
      <c r="AD20" s="92"/>
      <c r="AE20" s="92"/>
      <c r="AF20" s="92"/>
      <c r="AG20" s="92"/>
      <c r="AH20" s="92"/>
      <c r="AI20" s="92"/>
      <c r="AJ20" s="92"/>
      <c r="AK20" s="92"/>
      <c r="AL20" s="92"/>
      <c r="AM20" s="92"/>
    </row>
    <row r="21" spans="2:39" s="20" customFormat="1" ht="15" customHeight="1">
      <c r="B21" s="440">
        <f>din!A46</f>
        <v>0</v>
      </c>
      <c r="C21" s="441"/>
      <c r="D21" s="442"/>
      <c r="E21" s="440">
        <f>din!B46</f>
        <v>0</v>
      </c>
      <c r="F21" s="441"/>
      <c r="G21" s="441"/>
      <c r="H21" s="441"/>
      <c r="I21" s="442"/>
      <c r="J21" s="437" t="s">
        <v>14</v>
      </c>
      <c r="K21" s="437"/>
      <c r="L21" s="437"/>
      <c r="M21" s="490">
        <f>din!D46</f>
        <v>0</v>
      </c>
      <c r="N21" s="490"/>
      <c r="O21" s="490"/>
      <c r="P21" s="490"/>
      <c r="Q21" s="490"/>
      <c r="R21" s="450">
        <f>din!I46</f>
        <v>0</v>
      </c>
      <c r="S21" s="450"/>
      <c r="T21" s="450"/>
      <c r="U21" s="450"/>
      <c r="V21" s="450"/>
      <c r="W21" s="21"/>
      <c r="AB21" s="92"/>
      <c r="AC21" s="92"/>
      <c r="AD21" s="92"/>
      <c r="AE21" s="92"/>
      <c r="AF21" s="92"/>
      <c r="AG21" s="92"/>
      <c r="AH21" s="92"/>
      <c r="AI21" s="92"/>
      <c r="AJ21" s="92"/>
      <c r="AK21" s="92"/>
      <c r="AL21" s="92"/>
      <c r="AM21" s="92"/>
    </row>
    <row r="22" spans="2:39" s="20" customFormat="1" ht="20.100000000000001" customHeight="1">
      <c r="B22" s="443"/>
      <c r="C22" s="444"/>
      <c r="D22" s="445"/>
      <c r="E22" s="443"/>
      <c r="F22" s="444"/>
      <c r="G22" s="444"/>
      <c r="H22" s="444"/>
      <c r="I22" s="445"/>
      <c r="J22" s="437" t="s">
        <v>20</v>
      </c>
      <c r="K22" s="437"/>
      <c r="L22" s="437"/>
      <c r="M22" s="490">
        <f>din!E46</f>
        <v>0</v>
      </c>
      <c r="N22" s="490"/>
      <c r="O22" s="490"/>
      <c r="P22" s="490"/>
      <c r="Q22" s="490"/>
      <c r="R22" s="450"/>
      <c r="S22" s="450"/>
      <c r="T22" s="450"/>
      <c r="U22" s="450"/>
      <c r="V22" s="450"/>
      <c r="W22" s="21"/>
      <c r="AB22" s="92"/>
      <c r="AC22" s="92"/>
      <c r="AD22" s="92"/>
      <c r="AE22" s="92"/>
      <c r="AF22" s="92"/>
      <c r="AG22" s="92"/>
      <c r="AH22" s="92"/>
      <c r="AI22" s="92"/>
      <c r="AJ22" s="92"/>
      <c r="AK22" s="92"/>
      <c r="AL22" s="92"/>
      <c r="AM22" s="92"/>
    </row>
    <row r="23" spans="2:39" s="20" customFormat="1" ht="20.100000000000001" customHeight="1">
      <c r="B23" s="443"/>
      <c r="C23" s="444"/>
      <c r="D23" s="445"/>
      <c r="E23" s="443"/>
      <c r="F23" s="444"/>
      <c r="G23" s="444"/>
      <c r="H23" s="444"/>
      <c r="I23" s="445"/>
      <c r="J23" s="437" t="s">
        <v>598</v>
      </c>
      <c r="K23" s="437"/>
      <c r="L23" s="437"/>
      <c r="M23" s="491">
        <f>din!F46</f>
        <v>0</v>
      </c>
      <c r="N23" s="491"/>
      <c r="O23" s="491"/>
      <c r="P23" s="491"/>
      <c r="Q23" s="491"/>
      <c r="R23" s="450"/>
      <c r="S23" s="450"/>
      <c r="T23" s="450"/>
      <c r="U23" s="450"/>
      <c r="V23" s="450"/>
      <c r="W23" s="21"/>
      <c r="AB23" s="92"/>
      <c r="AC23" s="92"/>
      <c r="AD23" s="93"/>
      <c r="AE23" s="92"/>
      <c r="AF23" s="92"/>
      <c r="AG23" s="92"/>
      <c r="AH23" s="92"/>
      <c r="AI23" s="92"/>
      <c r="AJ23" s="92"/>
      <c r="AK23" s="92"/>
      <c r="AL23" s="92"/>
      <c r="AM23" s="92"/>
    </row>
    <row r="24" spans="2:39" s="20" customFormat="1" ht="20.100000000000001" customHeight="1">
      <c r="B24" s="443"/>
      <c r="C24" s="444"/>
      <c r="D24" s="445"/>
      <c r="E24" s="484">
        <f>din!C46</f>
        <v>0</v>
      </c>
      <c r="F24" s="485"/>
      <c r="G24" s="485"/>
      <c r="H24" s="485"/>
      <c r="I24" s="486"/>
      <c r="J24" s="437" t="s">
        <v>17</v>
      </c>
      <c r="K24" s="437"/>
      <c r="L24" s="437"/>
      <c r="M24" s="491">
        <f>din!G46</f>
        <v>0</v>
      </c>
      <c r="N24" s="491"/>
      <c r="O24" s="491"/>
      <c r="P24" s="491"/>
      <c r="Q24" s="491"/>
      <c r="R24" s="450"/>
      <c r="S24" s="450"/>
      <c r="T24" s="450"/>
      <c r="U24" s="450"/>
      <c r="V24" s="450"/>
      <c r="W24" s="21"/>
      <c r="AB24" s="92"/>
      <c r="AC24" s="92"/>
      <c r="AD24" s="92"/>
      <c r="AE24" s="92"/>
      <c r="AF24" s="92"/>
      <c r="AG24" s="92"/>
      <c r="AH24" s="92"/>
      <c r="AI24" s="92"/>
      <c r="AJ24" s="92"/>
      <c r="AK24" s="92"/>
      <c r="AL24" s="92"/>
      <c r="AM24" s="92"/>
    </row>
    <row r="25" spans="2:39" s="20" customFormat="1" ht="20.100000000000001" customHeight="1">
      <c r="B25" s="446"/>
      <c r="C25" s="447"/>
      <c r="D25" s="448"/>
      <c r="E25" s="487"/>
      <c r="F25" s="488"/>
      <c r="G25" s="488"/>
      <c r="H25" s="488"/>
      <c r="I25" s="489"/>
      <c r="J25" s="437" t="s">
        <v>18</v>
      </c>
      <c r="K25" s="437"/>
      <c r="L25" s="437"/>
      <c r="M25" s="491">
        <f>din!H46</f>
        <v>0</v>
      </c>
      <c r="N25" s="491"/>
      <c r="O25" s="491"/>
      <c r="P25" s="491"/>
      <c r="Q25" s="491"/>
      <c r="R25" s="450"/>
      <c r="S25" s="450"/>
      <c r="T25" s="450"/>
      <c r="U25" s="450"/>
      <c r="V25" s="450"/>
      <c r="W25" s="21"/>
      <c r="AB25" s="92"/>
      <c r="AC25" s="92"/>
      <c r="AD25" s="92"/>
      <c r="AE25" s="92"/>
      <c r="AF25" s="92"/>
      <c r="AG25" s="92"/>
      <c r="AH25" s="92"/>
      <c r="AI25" s="92"/>
      <c r="AJ25" s="92"/>
      <c r="AK25" s="92"/>
      <c r="AL25" s="92"/>
      <c r="AM25" s="92"/>
    </row>
    <row r="26" spans="2:39" s="20" customFormat="1" ht="15" customHeight="1">
      <c r="B26" s="440">
        <f>din!A47</f>
        <v>0</v>
      </c>
      <c r="C26" s="441"/>
      <c r="D26" s="442"/>
      <c r="E26" s="440">
        <f>din!B47</f>
        <v>0</v>
      </c>
      <c r="F26" s="441"/>
      <c r="G26" s="441"/>
      <c r="H26" s="441"/>
      <c r="I26" s="442"/>
      <c r="J26" s="437" t="s">
        <v>14</v>
      </c>
      <c r="K26" s="437"/>
      <c r="L26" s="437"/>
      <c r="M26" s="490">
        <f>din!D47</f>
        <v>0</v>
      </c>
      <c r="N26" s="490"/>
      <c r="O26" s="490"/>
      <c r="P26" s="490"/>
      <c r="Q26" s="490"/>
      <c r="R26" s="450">
        <f>din!I47</f>
        <v>0</v>
      </c>
      <c r="S26" s="450"/>
      <c r="T26" s="450"/>
      <c r="U26" s="450"/>
      <c r="V26" s="450"/>
      <c r="W26" s="21"/>
    </row>
    <row r="27" spans="2:39" s="20" customFormat="1" ht="20.100000000000001" customHeight="1">
      <c r="B27" s="443"/>
      <c r="C27" s="444"/>
      <c r="D27" s="445"/>
      <c r="E27" s="443"/>
      <c r="F27" s="444"/>
      <c r="G27" s="444"/>
      <c r="H27" s="444"/>
      <c r="I27" s="445"/>
      <c r="J27" s="437" t="s">
        <v>20</v>
      </c>
      <c r="K27" s="437"/>
      <c r="L27" s="437"/>
      <c r="M27" s="490">
        <f>din!E47</f>
        <v>0</v>
      </c>
      <c r="N27" s="490"/>
      <c r="O27" s="490"/>
      <c r="P27" s="490"/>
      <c r="Q27" s="490"/>
      <c r="R27" s="450"/>
      <c r="S27" s="450"/>
      <c r="T27" s="450"/>
      <c r="U27" s="450"/>
      <c r="V27" s="450"/>
      <c r="W27" s="21"/>
    </row>
    <row r="28" spans="2:39" s="20" customFormat="1" ht="20.100000000000001" customHeight="1">
      <c r="B28" s="443"/>
      <c r="C28" s="444"/>
      <c r="D28" s="445"/>
      <c r="E28" s="443"/>
      <c r="F28" s="444"/>
      <c r="G28" s="444"/>
      <c r="H28" s="444"/>
      <c r="I28" s="445"/>
      <c r="J28" s="437" t="s">
        <v>598</v>
      </c>
      <c r="K28" s="437"/>
      <c r="L28" s="437"/>
      <c r="M28" s="491">
        <f>din!F47</f>
        <v>0</v>
      </c>
      <c r="N28" s="491"/>
      <c r="O28" s="491"/>
      <c r="P28" s="491"/>
      <c r="Q28" s="491"/>
      <c r="R28" s="450"/>
      <c r="S28" s="450"/>
      <c r="T28" s="450"/>
      <c r="U28" s="450"/>
      <c r="V28" s="450"/>
      <c r="W28" s="21"/>
    </row>
    <row r="29" spans="2:39" s="20" customFormat="1" ht="20.100000000000001" customHeight="1">
      <c r="B29" s="443"/>
      <c r="C29" s="444"/>
      <c r="D29" s="445"/>
      <c r="E29" s="484">
        <f>din!C47</f>
        <v>0</v>
      </c>
      <c r="F29" s="485"/>
      <c r="G29" s="485"/>
      <c r="H29" s="485"/>
      <c r="I29" s="486"/>
      <c r="J29" s="437" t="s">
        <v>17</v>
      </c>
      <c r="K29" s="437"/>
      <c r="L29" s="437"/>
      <c r="M29" s="491">
        <f>din!G47</f>
        <v>0</v>
      </c>
      <c r="N29" s="491"/>
      <c r="O29" s="491"/>
      <c r="P29" s="491"/>
      <c r="Q29" s="491"/>
      <c r="R29" s="450"/>
      <c r="S29" s="450"/>
      <c r="T29" s="450"/>
      <c r="U29" s="450"/>
      <c r="V29" s="450"/>
      <c r="W29" s="21"/>
    </row>
    <row r="30" spans="2:39" s="20" customFormat="1" ht="20.100000000000001" customHeight="1">
      <c r="B30" s="446"/>
      <c r="C30" s="447"/>
      <c r="D30" s="448"/>
      <c r="E30" s="487"/>
      <c r="F30" s="488"/>
      <c r="G30" s="488"/>
      <c r="H30" s="488"/>
      <c r="I30" s="489"/>
      <c r="J30" s="437" t="s">
        <v>18</v>
      </c>
      <c r="K30" s="437"/>
      <c r="L30" s="437"/>
      <c r="M30" s="491">
        <f>din!H47</f>
        <v>0</v>
      </c>
      <c r="N30" s="491"/>
      <c r="O30" s="491"/>
      <c r="P30" s="491"/>
      <c r="Q30" s="491"/>
      <c r="R30" s="450"/>
      <c r="S30" s="450"/>
      <c r="T30" s="450"/>
      <c r="U30" s="450"/>
      <c r="V30" s="450"/>
      <c r="W30" s="21"/>
    </row>
    <row r="31" spans="2:39" s="20" customFormat="1" ht="15" customHeight="1">
      <c r="B31" s="440">
        <f>din!A48</f>
        <v>0</v>
      </c>
      <c r="C31" s="441"/>
      <c r="D31" s="442"/>
      <c r="E31" s="440">
        <f>din!B48</f>
        <v>0</v>
      </c>
      <c r="F31" s="441"/>
      <c r="G31" s="441"/>
      <c r="H31" s="441"/>
      <c r="I31" s="442"/>
      <c r="J31" s="437" t="s">
        <v>14</v>
      </c>
      <c r="K31" s="437"/>
      <c r="L31" s="437"/>
      <c r="M31" s="490">
        <f>din!D48</f>
        <v>0</v>
      </c>
      <c r="N31" s="490"/>
      <c r="O31" s="490"/>
      <c r="P31" s="490"/>
      <c r="Q31" s="490"/>
      <c r="R31" s="450">
        <f>din!I48</f>
        <v>0</v>
      </c>
      <c r="S31" s="450"/>
      <c r="T31" s="450"/>
      <c r="U31" s="450"/>
      <c r="V31" s="450"/>
      <c r="W31" s="21"/>
    </row>
    <row r="32" spans="2:39" s="20" customFormat="1" ht="20.100000000000001" customHeight="1">
      <c r="B32" s="443"/>
      <c r="C32" s="444"/>
      <c r="D32" s="445"/>
      <c r="E32" s="443"/>
      <c r="F32" s="444"/>
      <c r="G32" s="444"/>
      <c r="H32" s="444"/>
      <c r="I32" s="445"/>
      <c r="J32" s="437" t="s">
        <v>20</v>
      </c>
      <c r="K32" s="437"/>
      <c r="L32" s="437"/>
      <c r="M32" s="490">
        <f>din!E48</f>
        <v>0</v>
      </c>
      <c r="N32" s="490"/>
      <c r="O32" s="490"/>
      <c r="P32" s="490"/>
      <c r="Q32" s="490"/>
      <c r="R32" s="450"/>
      <c r="S32" s="450"/>
      <c r="T32" s="450"/>
      <c r="U32" s="450"/>
      <c r="V32" s="450"/>
      <c r="W32" s="21"/>
    </row>
    <row r="33" spans="2:29" s="20" customFormat="1" ht="20.100000000000001" customHeight="1">
      <c r="B33" s="443"/>
      <c r="C33" s="444"/>
      <c r="D33" s="445"/>
      <c r="E33" s="443"/>
      <c r="F33" s="444"/>
      <c r="G33" s="444"/>
      <c r="H33" s="444"/>
      <c r="I33" s="445"/>
      <c r="J33" s="437" t="s">
        <v>598</v>
      </c>
      <c r="K33" s="437"/>
      <c r="L33" s="437"/>
      <c r="M33" s="491">
        <f>din!F48</f>
        <v>0</v>
      </c>
      <c r="N33" s="491"/>
      <c r="O33" s="491"/>
      <c r="P33" s="491"/>
      <c r="Q33" s="491"/>
      <c r="R33" s="450"/>
      <c r="S33" s="450"/>
      <c r="T33" s="450"/>
      <c r="U33" s="450"/>
      <c r="V33" s="450"/>
      <c r="W33" s="21"/>
    </row>
    <row r="34" spans="2:29" s="20" customFormat="1" ht="20.100000000000001" customHeight="1">
      <c r="B34" s="443"/>
      <c r="C34" s="444"/>
      <c r="D34" s="445"/>
      <c r="E34" s="484">
        <f>din!C48</f>
        <v>0</v>
      </c>
      <c r="F34" s="485"/>
      <c r="G34" s="485"/>
      <c r="H34" s="485"/>
      <c r="I34" s="486"/>
      <c r="J34" s="437" t="s">
        <v>17</v>
      </c>
      <c r="K34" s="437"/>
      <c r="L34" s="437"/>
      <c r="M34" s="491">
        <f>din!G48</f>
        <v>0</v>
      </c>
      <c r="N34" s="491"/>
      <c r="O34" s="491"/>
      <c r="P34" s="491"/>
      <c r="Q34" s="491"/>
      <c r="R34" s="450"/>
      <c r="S34" s="450"/>
      <c r="T34" s="450"/>
      <c r="U34" s="450"/>
      <c r="V34" s="450"/>
      <c r="W34" s="21"/>
    </row>
    <row r="35" spans="2:29" s="20" customFormat="1" ht="20.100000000000001" customHeight="1">
      <c r="B35" s="446"/>
      <c r="C35" s="447"/>
      <c r="D35" s="448"/>
      <c r="E35" s="487"/>
      <c r="F35" s="488"/>
      <c r="G35" s="488"/>
      <c r="H35" s="488"/>
      <c r="I35" s="489"/>
      <c r="J35" s="437" t="s">
        <v>18</v>
      </c>
      <c r="K35" s="437"/>
      <c r="L35" s="437"/>
      <c r="M35" s="491">
        <f>din!H48</f>
        <v>0</v>
      </c>
      <c r="N35" s="491"/>
      <c r="O35" s="491"/>
      <c r="P35" s="491"/>
      <c r="Q35" s="491"/>
      <c r="R35" s="450"/>
      <c r="S35" s="450"/>
      <c r="T35" s="450"/>
      <c r="U35" s="450"/>
      <c r="V35" s="450"/>
      <c r="W35" s="21"/>
    </row>
    <row r="36" spans="2:29">
      <c r="B36" s="74"/>
      <c r="C36" s="74"/>
      <c r="D36" s="74"/>
      <c r="E36" s="74"/>
      <c r="F36" s="74"/>
      <c r="G36" s="74"/>
      <c r="H36" s="74"/>
      <c r="I36" s="74"/>
      <c r="J36" s="74"/>
      <c r="K36" s="74"/>
      <c r="L36" s="74"/>
      <c r="M36" s="74"/>
      <c r="N36" s="74"/>
      <c r="O36" s="74"/>
      <c r="P36" s="74"/>
      <c r="Q36" s="74"/>
      <c r="R36" s="74"/>
      <c r="S36" s="74"/>
      <c r="T36" s="74"/>
      <c r="U36" s="74"/>
      <c r="V36" s="74"/>
    </row>
    <row r="37" spans="2:29">
      <c r="B37" s="439"/>
      <c r="C37" s="439"/>
      <c r="D37" s="439"/>
      <c r="E37" s="439"/>
      <c r="F37" s="439"/>
      <c r="G37" s="439"/>
      <c r="H37" s="439"/>
      <c r="I37" s="439"/>
      <c r="J37" s="439"/>
      <c r="K37" s="439"/>
      <c r="L37" s="439"/>
      <c r="M37" s="439"/>
      <c r="N37" s="439"/>
      <c r="O37" s="439"/>
      <c r="P37" s="439"/>
      <c r="Q37" s="439"/>
      <c r="R37" s="439"/>
      <c r="S37" s="439"/>
      <c r="T37" s="439"/>
      <c r="U37" s="439"/>
      <c r="V37" s="439"/>
    </row>
    <row r="38" spans="2:29" ht="15" customHeight="1">
      <c r="B38" s="426" t="s">
        <v>628</v>
      </c>
      <c r="C38" s="426"/>
      <c r="D38" s="426"/>
      <c r="E38" s="426"/>
      <c r="F38" s="426"/>
      <c r="G38" s="426"/>
      <c r="H38" s="426"/>
      <c r="I38" s="426"/>
      <c r="J38" s="426"/>
      <c r="K38" s="426"/>
      <c r="L38" s="426"/>
      <c r="M38" s="426"/>
      <c r="N38" s="426"/>
      <c r="O38" s="426"/>
      <c r="P38" s="426"/>
      <c r="Q38" s="426"/>
      <c r="R38" s="426"/>
      <c r="S38" s="79">
        <f>'Certificados Gerais'!W36</f>
        <v>0</v>
      </c>
      <c r="T38" s="77" t="s">
        <v>629</v>
      </c>
    </row>
    <row r="39" spans="2:29" ht="14.1" customHeight="1">
      <c r="B39" s="433"/>
      <c r="C39" s="433"/>
      <c r="D39" s="433"/>
      <c r="E39" s="433"/>
      <c r="F39" s="433"/>
      <c r="G39" s="433"/>
      <c r="H39" s="433"/>
      <c r="I39" s="433"/>
      <c r="J39" s="433"/>
      <c r="K39" s="433"/>
      <c r="L39" s="433"/>
      <c r="M39" s="433"/>
      <c r="N39" s="433"/>
      <c r="O39" s="433"/>
      <c r="P39" s="433"/>
      <c r="Q39" s="433"/>
      <c r="R39" s="433"/>
      <c r="S39" s="433"/>
      <c r="T39" s="433"/>
      <c r="U39" s="433"/>
      <c r="V39" s="433"/>
    </row>
    <row r="40" spans="2:29" ht="14.1" customHeight="1">
      <c r="B40" s="433"/>
      <c r="C40" s="433"/>
      <c r="D40" s="433"/>
      <c r="E40" s="433"/>
      <c r="F40" s="433"/>
      <c r="G40" s="433"/>
      <c r="H40" s="433"/>
      <c r="I40" s="433"/>
      <c r="J40" s="433"/>
      <c r="K40" s="433"/>
      <c r="L40" s="433"/>
      <c r="M40" s="433"/>
      <c r="N40" s="433"/>
      <c r="O40" s="433"/>
      <c r="P40" s="433"/>
      <c r="Q40" s="433"/>
      <c r="R40" s="433"/>
      <c r="S40" s="433"/>
      <c r="T40" s="433"/>
      <c r="U40" s="433"/>
      <c r="V40" s="433"/>
      <c r="W40" s="73"/>
      <c r="X40" s="73"/>
      <c r="Y40" s="73"/>
      <c r="Z40" s="73"/>
      <c r="AA40" s="73"/>
    </row>
    <row r="41" spans="2:29" s="19" customFormat="1" ht="15" customHeight="1">
      <c r="B41" s="434" t="str">
        <f>'Certificados Gerais'!B38</f>
        <v>FOR.n°</v>
      </c>
      <c r="C41" s="434"/>
      <c r="D41" s="434"/>
      <c r="E41" s="81"/>
      <c r="F41" s="81"/>
      <c r="G41" s="24"/>
      <c r="H41" s="24"/>
      <c r="I41" s="24"/>
      <c r="J41" s="24"/>
      <c r="K41" s="24"/>
      <c r="L41" s="24"/>
      <c r="M41" s="24"/>
      <c r="N41" s="24"/>
      <c r="O41" s="24"/>
      <c r="P41" s="24"/>
      <c r="Q41" s="24"/>
      <c r="R41" s="434" t="str">
        <f>'Certificados Gerais'!U38</f>
        <v>Rev.nº</v>
      </c>
      <c r="S41" s="434"/>
      <c r="T41" s="435" t="str">
        <f>'Certificados Gerais'!W38</f>
        <v>Data</v>
      </c>
      <c r="U41" s="436"/>
      <c r="V41" s="436"/>
      <c r="W41" s="24"/>
      <c r="X41" s="24"/>
      <c r="Y41" s="24"/>
      <c r="Z41" s="24"/>
      <c r="AA41" s="24"/>
      <c r="AB41" s="90"/>
      <c r="AC41" s="90"/>
    </row>
    <row r="44" spans="2:29">
      <c r="C44" s="77"/>
      <c r="D44" s="77"/>
      <c r="E44" s="77"/>
      <c r="F44" s="77"/>
      <c r="G44" s="77"/>
      <c r="H44" s="77"/>
      <c r="I44" s="77"/>
      <c r="J44" s="77"/>
      <c r="K44" s="77"/>
      <c r="L44" s="77"/>
      <c r="M44" s="77"/>
      <c r="N44" s="77"/>
      <c r="O44" s="77"/>
      <c r="P44" s="77"/>
      <c r="Q44" s="77"/>
      <c r="R44" s="77"/>
      <c r="S44" s="77"/>
      <c r="T44" s="77"/>
      <c r="U44" s="77"/>
      <c r="V44" s="77"/>
    </row>
  </sheetData>
  <sheetProtection formatCells="0" formatColumns="0" formatRows="0" selectLockedCells="1"/>
  <mergeCells count="92">
    <mergeCell ref="B39:V40"/>
    <mergeCell ref="B41:D41"/>
    <mergeCell ref="R41:S41"/>
    <mergeCell ref="T41:V41"/>
    <mergeCell ref="J34:L34"/>
    <mergeCell ref="M34:Q34"/>
    <mergeCell ref="J35:L35"/>
    <mergeCell ref="M35:Q35"/>
    <mergeCell ref="B37:V37"/>
    <mergeCell ref="B38:R38"/>
    <mergeCell ref="B31:D35"/>
    <mergeCell ref="E31:I33"/>
    <mergeCell ref="J31:L31"/>
    <mergeCell ref="M31:Q31"/>
    <mergeCell ref="R31:V35"/>
    <mergeCell ref="J32:L32"/>
    <mergeCell ref="M32:Q32"/>
    <mergeCell ref="J33:L33"/>
    <mergeCell ref="M33:Q33"/>
    <mergeCell ref="E34:I35"/>
    <mergeCell ref="R26:V30"/>
    <mergeCell ref="J27:L27"/>
    <mergeCell ref="M27:Q27"/>
    <mergeCell ref="J28:L28"/>
    <mergeCell ref="M28:Q28"/>
    <mergeCell ref="E29:I30"/>
    <mergeCell ref="J29:L29"/>
    <mergeCell ref="M29:Q29"/>
    <mergeCell ref="J30:L30"/>
    <mergeCell ref="M30:Q30"/>
    <mergeCell ref="B26:D30"/>
    <mergeCell ref="E26:I28"/>
    <mergeCell ref="J26:L26"/>
    <mergeCell ref="M26:Q26"/>
    <mergeCell ref="B21:D25"/>
    <mergeCell ref="E21:I23"/>
    <mergeCell ref="J21:L21"/>
    <mergeCell ref="M21:Q21"/>
    <mergeCell ref="E24:I25"/>
    <mergeCell ref="R21:V25"/>
    <mergeCell ref="J22:L22"/>
    <mergeCell ref="M22:Q22"/>
    <mergeCell ref="J23:L23"/>
    <mergeCell ref="M23:Q23"/>
    <mergeCell ref="J24:L24"/>
    <mergeCell ref="M24:Q24"/>
    <mergeCell ref="J25:L25"/>
    <mergeCell ref="M25:Q25"/>
    <mergeCell ref="R16:V20"/>
    <mergeCell ref="J17:L17"/>
    <mergeCell ref="M17:Q17"/>
    <mergeCell ref="J18:L18"/>
    <mergeCell ref="M18:Q18"/>
    <mergeCell ref="M14:Q14"/>
    <mergeCell ref="J15:L15"/>
    <mergeCell ref="M15:Q15"/>
    <mergeCell ref="E19:I20"/>
    <mergeCell ref="J19:L19"/>
    <mergeCell ref="M19:Q19"/>
    <mergeCell ref="J20:L20"/>
    <mergeCell ref="M20:Q20"/>
    <mergeCell ref="B16:D20"/>
    <mergeCell ref="E16:I18"/>
    <mergeCell ref="J16:L16"/>
    <mergeCell ref="M16:Q16"/>
    <mergeCell ref="AB9:AC9"/>
    <mergeCell ref="B11:D15"/>
    <mergeCell ref="E11:I13"/>
    <mergeCell ref="J11:L11"/>
    <mergeCell ref="M11:Q11"/>
    <mergeCell ref="R11:V15"/>
    <mergeCell ref="J12:L12"/>
    <mergeCell ref="M12:Q12"/>
    <mergeCell ref="J13:L13"/>
    <mergeCell ref="M13:Q13"/>
    <mergeCell ref="E14:I15"/>
    <mergeCell ref="J14:L14"/>
    <mergeCell ref="O7:Q7"/>
    <mergeCell ref="R7:V7"/>
    <mergeCell ref="B8:D8"/>
    <mergeCell ref="E8:V8"/>
    <mergeCell ref="B9:D10"/>
    <mergeCell ref="E9:I10"/>
    <mergeCell ref="J9:Q10"/>
    <mergeCell ref="R9:V10"/>
    <mergeCell ref="R1:W1"/>
    <mergeCell ref="B2:S2"/>
    <mergeCell ref="B3:S3"/>
    <mergeCell ref="B6:D6"/>
    <mergeCell ref="E6:M6"/>
    <mergeCell ref="O6:Q6"/>
    <mergeCell ref="R6:V6"/>
  </mergeCells>
  <conditionalFormatting sqref="R1:W1">
    <cfRule type="cellIs" dxfId="579" priority="39" operator="equal">
      <formula>"Inserir IN"</formula>
    </cfRule>
  </conditionalFormatting>
  <conditionalFormatting sqref="B2">
    <cfRule type="containsBlanks" dxfId="578" priority="37">
      <formula>LEN(TRIM(B2))=0</formula>
    </cfRule>
  </conditionalFormatting>
  <conditionalFormatting sqref="B3">
    <cfRule type="containsBlanks" dxfId="577" priority="38">
      <formula>LEN(TRIM(B3))=0</formula>
    </cfRule>
  </conditionalFormatting>
  <conditionalFormatting sqref="B2:S2">
    <cfRule type="cellIs" dxfId="576" priority="36" operator="equal">
      <formula>"Selecionar opção"</formula>
    </cfRule>
  </conditionalFormatting>
  <conditionalFormatting sqref="B3:S3">
    <cfRule type="cellIs" dxfId="575" priority="35" operator="equal">
      <formula>"Selecionar opção de escopo"</formula>
    </cfRule>
  </conditionalFormatting>
  <conditionalFormatting sqref="R6">
    <cfRule type="cellIs" dxfId="574" priority="33" operator="equal">
      <formula>"Inserir data"</formula>
    </cfRule>
  </conditionalFormatting>
  <conditionalFormatting sqref="R7">
    <cfRule type="cellIs" dxfId="573" priority="32" operator="equal">
      <formula>""</formula>
    </cfRule>
  </conditionalFormatting>
  <conditionalFormatting sqref="E8:V8">
    <cfRule type="cellIs" dxfId="572" priority="31" operator="equal">
      <formula>""</formula>
    </cfRule>
  </conditionalFormatting>
  <conditionalFormatting sqref="S38">
    <cfRule type="cellIs" dxfId="571" priority="29" operator="equal">
      <formula>0</formula>
    </cfRule>
    <cfRule type="cellIs" dxfId="570" priority="30" operator="equal">
      <formula>""</formula>
    </cfRule>
  </conditionalFormatting>
  <conditionalFormatting sqref="B41">
    <cfRule type="cellIs" dxfId="569" priority="28" operator="equal">
      <formula>"rev"</formula>
    </cfRule>
  </conditionalFormatting>
  <conditionalFormatting sqref="E41:F41">
    <cfRule type="cellIs" dxfId="568" priority="27" operator="equal">
      <formula>"data"</formula>
    </cfRule>
  </conditionalFormatting>
  <conditionalFormatting sqref="B41:D41">
    <cfRule type="cellIs" dxfId="567" priority="26" operator="equal">
      <formula>"FOR.n°"</formula>
    </cfRule>
  </conditionalFormatting>
  <conditionalFormatting sqref="R41:S41">
    <cfRule type="cellIs" dxfId="566" priority="25" operator="equal">
      <formula>"Rev.nº"</formula>
    </cfRule>
  </conditionalFormatting>
  <conditionalFormatting sqref="T41:V41">
    <cfRule type="cellIs" dxfId="565" priority="24" operator="equal">
      <formula>"data"</formula>
    </cfRule>
  </conditionalFormatting>
  <conditionalFormatting sqref="B11:D15">
    <cfRule type="cellIs" dxfId="564" priority="22" operator="equal">
      <formula>""</formula>
    </cfRule>
  </conditionalFormatting>
  <conditionalFormatting sqref="E11">
    <cfRule type="cellIs" dxfId="563" priority="21" operator="equal">
      <formula>""</formula>
    </cfRule>
  </conditionalFormatting>
  <conditionalFormatting sqref="R11 M11:O15">
    <cfRule type="cellIs" dxfId="562" priority="20" operator="equal">
      <formula>""</formula>
    </cfRule>
  </conditionalFormatting>
  <conditionalFormatting sqref="E14">
    <cfRule type="cellIs" dxfId="561" priority="19" operator="equal">
      <formula>""</formula>
    </cfRule>
  </conditionalFormatting>
  <conditionalFormatting sqref="B16:D20">
    <cfRule type="cellIs" dxfId="560" priority="18" operator="equal">
      <formula>""</formula>
    </cfRule>
  </conditionalFormatting>
  <conditionalFormatting sqref="E16">
    <cfRule type="cellIs" dxfId="559" priority="17" operator="equal">
      <formula>""</formula>
    </cfRule>
  </conditionalFormatting>
  <conditionalFormatting sqref="R16 M16:O20">
    <cfRule type="cellIs" dxfId="558" priority="16" operator="equal">
      <formula>""</formula>
    </cfRule>
  </conditionalFormatting>
  <conditionalFormatting sqref="B21:D25">
    <cfRule type="cellIs" dxfId="557" priority="15" operator="equal">
      <formula>""</formula>
    </cfRule>
  </conditionalFormatting>
  <conditionalFormatting sqref="E21">
    <cfRule type="cellIs" dxfId="556" priority="14" operator="equal">
      <formula>""</formula>
    </cfRule>
  </conditionalFormatting>
  <conditionalFormatting sqref="R21 M21:O25">
    <cfRule type="cellIs" dxfId="555" priority="13" operator="equal">
      <formula>""</formula>
    </cfRule>
  </conditionalFormatting>
  <conditionalFormatting sqref="B26:D30">
    <cfRule type="cellIs" dxfId="554" priority="12" operator="equal">
      <formula>""</formula>
    </cfRule>
  </conditionalFormatting>
  <conditionalFormatting sqref="E26">
    <cfRule type="cellIs" dxfId="553" priority="11" operator="equal">
      <formula>""</formula>
    </cfRule>
  </conditionalFormatting>
  <conditionalFormatting sqref="R26 M26:O30">
    <cfRule type="cellIs" dxfId="552" priority="10" operator="equal">
      <formula>""</formula>
    </cfRule>
  </conditionalFormatting>
  <conditionalFormatting sqref="B31:D35">
    <cfRule type="cellIs" dxfId="551" priority="9" operator="equal">
      <formula>""</formula>
    </cfRule>
  </conditionalFormatting>
  <conditionalFormatting sqref="E31">
    <cfRule type="cellIs" dxfId="550" priority="8" operator="equal">
      <formula>""</formula>
    </cfRule>
  </conditionalFormatting>
  <conditionalFormatting sqref="R31 M31:O35">
    <cfRule type="cellIs" dxfId="549" priority="7" operator="equal">
      <formula>""</formula>
    </cfRule>
  </conditionalFormatting>
  <conditionalFormatting sqref="E19">
    <cfRule type="cellIs" dxfId="548" priority="6" operator="equal">
      <formula>""</formula>
    </cfRule>
  </conditionalFormatting>
  <conditionalFormatting sqref="E24">
    <cfRule type="cellIs" dxfId="547" priority="5" operator="equal">
      <formula>""</formula>
    </cfRule>
  </conditionalFormatting>
  <conditionalFormatting sqref="E29">
    <cfRule type="cellIs" dxfId="546" priority="4" operator="equal">
      <formula>""</formula>
    </cfRule>
  </conditionalFormatting>
  <conditionalFormatting sqref="E34">
    <cfRule type="cellIs" dxfId="545" priority="3" operator="equal">
      <formula>""</formula>
    </cfRule>
  </conditionalFormatting>
  <conditionalFormatting sqref="E6:M6">
    <cfRule type="cellIs" dxfId="544" priority="1" operator="equal">
      <formula>"Inserir IN"</formula>
    </cfRule>
    <cfRule type="cellIs" dxfId="543" priority="2" operator="equal">
      <formula>"Inserir IN de decisão"</formula>
    </cfRule>
  </conditionalFormatting>
  <pageMargins left="0" right="0" top="0.74803149606299213" bottom="0" header="0" footer="0"/>
  <pageSetup paperSize="9" scale="98" orientation="portrait" errors="blank" horizontalDpi="4294967293" r:id="rId1"/>
  <headerFooter>
    <oddHeader>&amp;L&amp;G</oddHeader>
    <oddFooter>&amp;C&amp;"Times New Roman,Normal"&amp;7                          Página &amp;P de &amp;N</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614"/>
  <sheetViews>
    <sheetView zoomScaleNormal="100" workbookViewId="0">
      <pane xSplit="1" ySplit="1" topLeftCell="B2" activePane="bottomRight" state="frozen"/>
      <selection activeCell="A33" sqref="A33:S46"/>
      <selection pane="topRight" activeCell="A33" sqref="A33:S46"/>
      <selection pane="bottomLeft" activeCell="A33" sqref="A33:S46"/>
      <selection pane="bottomRight" activeCell="A33" sqref="A33:S46"/>
    </sheetView>
  </sheetViews>
  <sheetFormatPr defaultColWidth="9" defaultRowHeight="15"/>
  <cols>
    <col min="1" max="1" width="103" style="40" customWidth="1"/>
    <col min="2" max="16384" width="9" style="38"/>
  </cols>
  <sheetData>
    <row r="1" spans="1:1">
      <c r="A1" s="37" t="s">
        <v>605</v>
      </c>
    </row>
    <row r="2" spans="1:1">
      <c r="A2" s="41" t="s">
        <v>606</v>
      </c>
    </row>
    <row r="3" spans="1:1" hidden="1">
      <c r="A3" s="39" t="s">
        <v>552</v>
      </c>
    </row>
    <row r="4" spans="1:1" hidden="1">
      <c r="A4" s="39" t="s">
        <v>191</v>
      </c>
    </row>
    <row r="5" spans="1:1" hidden="1">
      <c r="A5" s="39" t="s">
        <v>556</v>
      </c>
    </row>
    <row r="6" spans="1:1" hidden="1">
      <c r="A6" s="39" t="s">
        <v>571</v>
      </c>
    </row>
    <row r="7" spans="1:1" hidden="1">
      <c r="A7" s="39" t="s">
        <v>551</v>
      </c>
    </row>
    <row r="8" spans="1:1" hidden="1">
      <c r="A8" s="39" t="s">
        <v>562</v>
      </c>
    </row>
    <row r="9" spans="1:1" hidden="1">
      <c r="A9" s="39" t="s">
        <v>550</v>
      </c>
    </row>
    <row r="10" spans="1:1" hidden="1">
      <c r="A10" s="39" t="s">
        <v>553</v>
      </c>
    </row>
    <row r="11" spans="1:1" hidden="1">
      <c r="A11" s="39" t="s">
        <v>573</v>
      </c>
    </row>
    <row r="12" spans="1:1" hidden="1">
      <c r="A12" s="39" t="s">
        <v>565</v>
      </c>
    </row>
    <row r="13" spans="1:1" hidden="1">
      <c r="A13" s="39" t="s">
        <v>568</v>
      </c>
    </row>
    <row r="14" spans="1:1" hidden="1">
      <c r="A14" s="39" t="s">
        <v>563</v>
      </c>
    </row>
    <row r="15" spans="1:1" hidden="1">
      <c r="A15" s="39" t="s">
        <v>560</v>
      </c>
    </row>
    <row r="16" spans="1:1" hidden="1">
      <c r="A16" s="39" t="s">
        <v>569</v>
      </c>
    </row>
    <row r="17" spans="1:1" hidden="1">
      <c r="A17" s="39" t="s">
        <v>554</v>
      </c>
    </row>
    <row r="18" spans="1:1" hidden="1">
      <c r="A18" s="39" t="s">
        <v>564</v>
      </c>
    </row>
    <row r="19" spans="1:1" hidden="1">
      <c r="A19" s="39" t="s">
        <v>555</v>
      </c>
    </row>
    <row r="20" spans="1:1" hidden="1">
      <c r="A20" s="39" t="s">
        <v>567</v>
      </c>
    </row>
    <row r="21" spans="1:1" hidden="1">
      <c r="A21" s="39" t="s">
        <v>558</v>
      </c>
    </row>
    <row r="22" spans="1:1" ht="28.5" hidden="1">
      <c r="A22" s="39" t="s">
        <v>572</v>
      </c>
    </row>
    <row r="23" spans="1:1" hidden="1">
      <c r="A23" s="39" t="s">
        <v>574</v>
      </c>
    </row>
    <row r="24" spans="1:1" hidden="1">
      <c r="A24" s="39" t="s">
        <v>566</v>
      </c>
    </row>
    <row r="25" spans="1:1" hidden="1">
      <c r="A25" s="39" t="s">
        <v>559</v>
      </c>
    </row>
    <row r="26" spans="1:1" hidden="1">
      <c r="A26" s="39" t="s">
        <v>570</v>
      </c>
    </row>
    <row r="27" spans="1:1" hidden="1">
      <c r="A27" s="39" t="s">
        <v>549</v>
      </c>
    </row>
    <row r="28" spans="1:1" hidden="1">
      <c r="A28" s="39" t="s">
        <v>557</v>
      </c>
    </row>
    <row r="29" spans="1:1" hidden="1">
      <c r="A29" s="39" t="s">
        <v>561</v>
      </c>
    </row>
    <row r="31" spans="1:1">
      <c r="A31" s="38"/>
    </row>
    <row r="32" spans="1:1">
      <c r="A32" s="38"/>
    </row>
    <row r="33" spans="1:1">
      <c r="A33" s="38"/>
    </row>
    <row r="34" spans="1:1">
      <c r="A34" s="38"/>
    </row>
    <row r="35" spans="1:1">
      <c r="A35" s="38"/>
    </row>
    <row r="36" spans="1:1">
      <c r="A36" s="38"/>
    </row>
    <row r="37" spans="1:1">
      <c r="A37" s="38"/>
    </row>
    <row r="38" spans="1:1">
      <c r="A38" s="38"/>
    </row>
    <row r="39" spans="1:1">
      <c r="A39" s="38"/>
    </row>
    <row r="40" spans="1:1">
      <c r="A40" s="38"/>
    </row>
    <row r="41" spans="1:1">
      <c r="A41" s="38"/>
    </row>
    <row r="42" spans="1:1">
      <c r="A42" s="38"/>
    </row>
    <row r="43" spans="1:1">
      <c r="A43" s="38"/>
    </row>
    <row r="44" spans="1:1">
      <c r="A44" s="38"/>
    </row>
    <row r="45" spans="1:1">
      <c r="A45" s="38"/>
    </row>
    <row r="46" spans="1:1">
      <c r="A46" s="38"/>
    </row>
    <row r="47" spans="1:1">
      <c r="A47" s="38"/>
    </row>
    <row r="48" spans="1:1">
      <c r="A48" s="38"/>
    </row>
    <row r="49" spans="1:1">
      <c r="A49" s="38"/>
    </row>
    <row r="50" spans="1:1">
      <c r="A50" s="38"/>
    </row>
    <row r="51" spans="1:1">
      <c r="A51" s="38"/>
    </row>
    <row r="52" spans="1:1">
      <c r="A52" s="38"/>
    </row>
    <row r="53" spans="1:1">
      <c r="A53" s="38"/>
    </row>
    <row r="54" spans="1:1">
      <c r="A54" s="38"/>
    </row>
    <row r="55" spans="1:1">
      <c r="A55" s="38"/>
    </row>
    <row r="56" spans="1:1">
      <c r="A56" s="38"/>
    </row>
    <row r="57" spans="1:1">
      <c r="A57" s="38"/>
    </row>
    <row r="58" spans="1:1">
      <c r="A58" s="38"/>
    </row>
    <row r="59" spans="1:1">
      <c r="A59" s="38"/>
    </row>
    <row r="60" spans="1:1">
      <c r="A60" s="38"/>
    </row>
    <row r="61" spans="1:1">
      <c r="A61" s="38"/>
    </row>
    <row r="62" spans="1:1">
      <c r="A62" s="38"/>
    </row>
    <row r="63" spans="1:1">
      <c r="A63" s="38"/>
    </row>
    <row r="64" spans="1:1">
      <c r="A64" s="38"/>
    </row>
    <row r="65" spans="1:1">
      <c r="A65" s="38"/>
    </row>
    <row r="66" spans="1:1">
      <c r="A66" s="38"/>
    </row>
    <row r="67" spans="1:1">
      <c r="A67" s="38"/>
    </row>
    <row r="68" spans="1:1">
      <c r="A68" s="38"/>
    </row>
    <row r="69" spans="1:1">
      <c r="A69" s="38"/>
    </row>
    <row r="70" spans="1:1">
      <c r="A70" s="38"/>
    </row>
    <row r="71" spans="1:1">
      <c r="A71" s="38"/>
    </row>
    <row r="72" spans="1:1">
      <c r="A72" s="38"/>
    </row>
    <row r="73" spans="1:1">
      <c r="A73" s="38"/>
    </row>
    <row r="74" spans="1:1">
      <c r="A74" s="38"/>
    </row>
    <row r="75" spans="1:1">
      <c r="A75" s="38"/>
    </row>
    <row r="76" spans="1:1">
      <c r="A76" s="38"/>
    </row>
    <row r="77" spans="1:1">
      <c r="A77" s="38"/>
    </row>
    <row r="78" spans="1:1">
      <c r="A78" s="38"/>
    </row>
    <row r="79" spans="1:1">
      <c r="A79" s="38"/>
    </row>
    <row r="80" spans="1:1">
      <c r="A80" s="38"/>
    </row>
    <row r="81" spans="1:1">
      <c r="A81" s="38"/>
    </row>
    <row r="82" spans="1:1">
      <c r="A82" s="38"/>
    </row>
    <row r="83" spans="1:1">
      <c r="A83" s="38"/>
    </row>
    <row r="84" spans="1:1">
      <c r="A84" s="38"/>
    </row>
    <row r="85" spans="1:1">
      <c r="A85" s="38"/>
    </row>
    <row r="86" spans="1:1">
      <c r="A86" s="38"/>
    </row>
    <row r="87" spans="1:1">
      <c r="A87" s="38"/>
    </row>
    <row r="88" spans="1:1">
      <c r="A88" s="38"/>
    </row>
    <row r="89" spans="1:1">
      <c r="A89" s="38"/>
    </row>
    <row r="90" spans="1:1">
      <c r="A90" s="38"/>
    </row>
    <row r="91" spans="1:1">
      <c r="A91" s="38"/>
    </row>
    <row r="92" spans="1:1">
      <c r="A92" s="38"/>
    </row>
    <row r="93" spans="1:1">
      <c r="A93" s="38"/>
    </row>
    <row r="94" spans="1:1">
      <c r="A94" s="38"/>
    </row>
    <row r="95" spans="1:1">
      <c r="A95" s="38"/>
    </row>
    <row r="96" spans="1:1">
      <c r="A96" s="38"/>
    </row>
    <row r="97" spans="1:1">
      <c r="A97" s="38"/>
    </row>
    <row r="98" spans="1:1">
      <c r="A98" s="38"/>
    </row>
    <row r="99" spans="1:1">
      <c r="A99" s="38"/>
    </row>
    <row r="100" spans="1:1">
      <c r="A100" s="38"/>
    </row>
    <row r="101" spans="1:1">
      <c r="A101" s="38"/>
    </row>
    <row r="102" spans="1:1">
      <c r="A102" s="38"/>
    </row>
    <row r="103" spans="1:1">
      <c r="A103" s="38"/>
    </row>
    <row r="104" spans="1:1">
      <c r="A104" s="38"/>
    </row>
    <row r="105" spans="1:1">
      <c r="A105" s="38"/>
    </row>
    <row r="106" spans="1:1">
      <c r="A106" s="38"/>
    </row>
    <row r="107" spans="1:1">
      <c r="A107" s="38"/>
    </row>
    <row r="108" spans="1:1">
      <c r="A108" s="38"/>
    </row>
    <row r="109" spans="1:1">
      <c r="A109" s="38"/>
    </row>
    <row r="110" spans="1:1">
      <c r="A110" s="38"/>
    </row>
    <row r="111" spans="1:1">
      <c r="A111" s="38"/>
    </row>
    <row r="112" spans="1:1">
      <c r="A112" s="38"/>
    </row>
    <row r="113" spans="1:1">
      <c r="A113" s="38"/>
    </row>
    <row r="114" spans="1:1">
      <c r="A114" s="38"/>
    </row>
    <row r="115" spans="1:1">
      <c r="A115" s="38"/>
    </row>
    <row r="116" spans="1:1">
      <c r="A116" s="38"/>
    </row>
    <row r="117" spans="1:1">
      <c r="A117" s="38"/>
    </row>
    <row r="118" spans="1:1">
      <c r="A118" s="38"/>
    </row>
    <row r="119" spans="1:1">
      <c r="A119" s="38"/>
    </row>
    <row r="120" spans="1:1">
      <c r="A120" s="38"/>
    </row>
    <row r="121" spans="1:1">
      <c r="A121" s="38"/>
    </row>
    <row r="122" spans="1:1">
      <c r="A122" s="38"/>
    </row>
    <row r="123" spans="1:1">
      <c r="A123" s="38"/>
    </row>
    <row r="124" spans="1:1">
      <c r="A124" s="38"/>
    </row>
    <row r="125" spans="1:1">
      <c r="A125" s="38"/>
    </row>
    <row r="126" spans="1:1">
      <c r="A126" s="38"/>
    </row>
    <row r="127" spans="1:1">
      <c r="A127" s="38"/>
    </row>
    <row r="128" spans="1:1">
      <c r="A128" s="38"/>
    </row>
    <row r="129" spans="1:1">
      <c r="A129" s="38"/>
    </row>
    <row r="130" spans="1:1">
      <c r="A130" s="38"/>
    </row>
    <row r="131" spans="1:1">
      <c r="A131" s="38"/>
    </row>
    <row r="132" spans="1:1">
      <c r="A132" s="38"/>
    </row>
    <row r="133" spans="1:1">
      <c r="A133" s="38"/>
    </row>
    <row r="134" spans="1:1">
      <c r="A134" s="38"/>
    </row>
    <row r="135" spans="1:1">
      <c r="A135" s="38"/>
    </row>
    <row r="136" spans="1:1">
      <c r="A136" s="38"/>
    </row>
    <row r="137" spans="1:1">
      <c r="A137" s="38"/>
    </row>
    <row r="138" spans="1:1">
      <c r="A138" s="38"/>
    </row>
    <row r="139" spans="1:1">
      <c r="A139" s="38"/>
    </row>
    <row r="140" spans="1:1">
      <c r="A140" s="38"/>
    </row>
    <row r="141" spans="1:1">
      <c r="A141" s="38"/>
    </row>
    <row r="142" spans="1:1">
      <c r="A142" s="38"/>
    </row>
    <row r="143" spans="1:1">
      <c r="A143" s="38"/>
    </row>
    <row r="144" spans="1:1">
      <c r="A144" s="38"/>
    </row>
    <row r="145" spans="1:1">
      <c r="A145" s="38"/>
    </row>
    <row r="146" spans="1:1">
      <c r="A146" s="38"/>
    </row>
    <row r="147" spans="1:1">
      <c r="A147" s="38"/>
    </row>
    <row r="148" spans="1:1">
      <c r="A148" s="38"/>
    </row>
    <row r="149" spans="1:1">
      <c r="A149" s="38"/>
    </row>
    <row r="150" spans="1:1">
      <c r="A150" s="38"/>
    </row>
    <row r="151" spans="1:1">
      <c r="A151" s="38"/>
    </row>
    <row r="152" spans="1:1">
      <c r="A152" s="38"/>
    </row>
    <row r="153" spans="1:1">
      <c r="A153" s="38"/>
    </row>
    <row r="154" spans="1:1">
      <c r="A154" s="38"/>
    </row>
    <row r="155" spans="1:1">
      <c r="A155" s="38"/>
    </row>
    <row r="156" spans="1:1">
      <c r="A156" s="38"/>
    </row>
    <row r="157" spans="1:1">
      <c r="A157" s="38"/>
    </row>
    <row r="158" spans="1:1">
      <c r="A158" s="38"/>
    </row>
    <row r="159" spans="1:1">
      <c r="A159" s="38"/>
    </row>
    <row r="160" spans="1:1">
      <c r="A160" s="38"/>
    </row>
    <row r="161" spans="1:1">
      <c r="A161" s="38"/>
    </row>
    <row r="162" spans="1:1">
      <c r="A162" s="38"/>
    </row>
    <row r="163" spans="1:1">
      <c r="A163" s="38"/>
    </row>
    <row r="164" spans="1:1">
      <c r="A164" s="38"/>
    </row>
    <row r="165" spans="1:1">
      <c r="A165" s="38"/>
    </row>
    <row r="166" spans="1:1">
      <c r="A166" s="38"/>
    </row>
    <row r="167" spans="1:1">
      <c r="A167" s="38"/>
    </row>
    <row r="168" spans="1:1">
      <c r="A168" s="38"/>
    </row>
    <row r="169" spans="1:1">
      <c r="A169" s="38"/>
    </row>
    <row r="170" spans="1:1">
      <c r="A170" s="38"/>
    </row>
    <row r="171" spans="1:1">
      <c r="A171" s="38"/>
    </row>
    <row r="172" spans="1:1">
      <c r="A172" s="38"/>
    </row>
    <row r="173" spans="1:1">
      <c r="A173" s="38"/>
    </row>
    <row r="174" spans="1:1">
      <c r="A174" s="38"/>
    </row>
    <row r="175" spans="1:1">
      <c r="A175" s="38"/>
    </row>
    <row r="176" spans="1:1">
      <c r="A176" s="38"/>
    </row>
    <row r="177" spans="1:1">
      <c r="A177" s="38"/>
    </row>
    <row r="178" spans="1:1">
      <c r="A178" s="38"/>
    </row>
    <row r="179" spans="1:1">
      <c r="A179" s="38"/>
    </row>
    <row r="180" spans="1:1">
      <c r="A180" s="38"/>
    </row>
    <row r="181" spans="1:1">
      <c r="A181" s="38"/>
    </row>
    <row r="182" spans="1:1">
      <c r="A182" s="38"/>
    </row>
    <row r="183" spans="1:1">
      <c r="A183" s="38"/>
    </row>
    <row r="184" spans="1:1">
      <c r="A184" s="38"/>
    </row>
    <row r="185" spans="1:1">
      <c r="A185" s="38"/>
    </row>
    <row r="186" spans="1:1">
      <c r="A186" s="38"/>
    </row>
    <row r="187" spans="1:1">
      <c r="A187" s="38"/>
    </row>
    <row r="188" spans="1:1">
      <c r="A188" s="38"/>
    </row>
    <row r="189" spans="1:1">
      <c r="A189" s="38"/>
    </row>
    <row r="190" spans="1:1">
      <c r="A190" s="38"/>
    </row>
    <row r="191" spans="1:1">
      <c r="A191" s="38"/>
    </row>
    <row r="192" spans="1:1">
      <c r="A192" s="38"/>
    </row>
    <row r="193" spans="1:1">
      <c r="A193" s="38"/>
    </row>
    <row r="194" spans="1:1">
      <c r="A194" s="38"/>
    </row>
    <row r="195" spans="1:1">
      <c r="A195" s="38"/>
    </row>
    <row r="196" spans="1:1">
      <c r="A196" s="38"/>
    </row>
    <row r="197" spans="1:1">
      <c r="A197" s="38"/>
    </row>
    <row r="198" spans="1:1">
      <c r="A198" s="38"/>
    </row>
    <row r="199" spans="1:1">
      <c r="A199" s="38"/>
    </row>
    <row r="200" spans="1:1">
      <c r="A200" s="38"/>
    </row>
    <row r="201" spans="1:1">
      <c r="A201" s="38"/>
    </row>
    <row r="202" spans="1:1">
      <c r="A202" s="38"/>
    </row>
    <row r="203" spans="1:1">
      <c r="A203" s="38"/>
    </row>
    <row r="204" spans="1:1">
      <c r="A204" s="38"/>
    </row>
    <row r="205" spans="1:1">
      <c r="A205" s="38"/>
    </row>
    <row r="206" spans="1:1">
      <c r="A206" s="38"/>
    </row>
    <row r="207" spans="1:1">
      <c r="A207" s="38"/>
    </row>
    <row r="208" spans="1:1">
      <c r="A208" s="38"/>
    </row>
    <row r="209" spans="1:1">
      <c r="A209" s="38"/>
    </row>
    <row r="210" spans="1:1">
      <c r="A210" s="38"/>
    </row>
    <row r="211" spans="1:1">
      <c r="A211" s="38"/>
    </row>
    <row r="212" spans="1:1">
      <c r="A212" s="38"/>
    </row>
    <row r="213" spans="1:1">
      <c r="A213" s="38"/>
    </row>
    <row r="214" spans="1:1">
      <c r="A214" s="38"/>
    </row>
    <row r="215" spans="1:1">
      <c r="A215" s="38"/>
    </row>
    <row r="216" spans="1:1">
      <c r="A216" s="38"/>
    </row>
    <row r="217" spans="1:1">
      <c r="A217" s="38"/>
    </row>
    <row r="218" spans="1:1">
      <c r="A218" s="38"/>
    </row>
    <row r="219" spans="1:1">
      <c r="A219" s="38"/>
    </row>
    <row r="220" spans="1:1">
      <c r="A220" s="38"/>
    </row>
    <row r="221" spans="1:1">
      <c r="A221" s="38"/>
    </row>
    <row r="222" spans="1:1">
      <c r="A222" s="38"/>
    </row>
    <row r="223" spans="1:1">
      <c r="A223" s="38"/>
    </row>
    <row r="224" spans="1:1">
      <c r="A224" s="38"/>
    </row>
    <row r="225" spans="1:1">
      <c r="A225" s="38"/>
    </row>
    <row r="226" spans="1:1">
      <c r="A226" s="38"/>
    </row>
    <row r="227" spans="1:1">
      <c r="A227" s="38"/>
    </row>
    <row r="228" spans="1:1">
      <c r="A228" s="38"/>
    </row>
    <row r="229" spans="1:1">
      <c r="A229" s="38"/>
    </row>
    <row r="230" spans="1:1">
      <c r="A230" s="38"/>
    </row>
    <row r="231" spans="1:1">
      <c r="A231" s="38"/>
    </row>
    <row r="232" spans="1:1">
      <c r="A232" s="38"/>
    </row>
    <row r="233" spans="1:1">
      <c r="A233" s="38"/>
    </row>
    <row r="234" spans="1:1">
      <c r="A234" s="38"/>
    </row>
    <row r="235" spans="1:1">
      <c r="A235" s="38"/>
    </row>
    <row r="236" spans="1:1">
      <c r="A236" s="38"/>
    </row>
    <row r="237" spans="1:1">
      <c r="A237" s="38"/>
    </row>
    <row r="238" spans="1:1">
      <c r="A238" s="38"/>
    </row>
    <row r="239" spans="1:1">
      <c r="A239" s="38"/>
    </row>
    <row r="240" spans="1:1">
      <c r="A240" s="38"/>
    </row>
    <row r="241" spans="1:1">
      <c r="A241" s="38"/>
    </row>
    <row r="242" spans="1:1">
      <c r="A242" s="38"/>
    </row>
    <row r="243" spans="1:1">
      <c r="A243" s="38"/>
    </row>
    <row r="244" spans="1:1">
      <c r="A244" s="38"/>
    </row>
    <row r="245" spans="1:1">
      <c r="A245" s="38"/>
    </row>
    <row r="246" spans="1:1">
      <c r="A246" s="38"/>
    </row>
    <row r="247" spans="1:1">
      <c r="A247" s="38"/>
    </row>
    <row r="248" spans="1:1">
      <c r="A248" s="38"/>
    </row>
    <row r="249" spans="1:1">
      <c r="A249" s="38"/>
    </row>
    <row r="250" spans="1:1">
      <c r="A250" s="38"/>
    </row>
    <row r="251" spans="1:1">
      <c r="A251" s="38"/>
    </row>
    <row r="252" spans="1:1">
      <c r="A252" s="38"/>
    </row>
    <row r="253" spans="1:1">
      <c r="A253" s="38"/>
    </row>
    <row r="254" spans="1:1">
      <c r="A254" s="38"/>
    </row>
    <row r="255" spans="1:1">
      <c r="A255" s="38"/>
    </row>
    <row r="256" spans="1:1">
      <c r="A256" s="38"/>
    </row>
    <row r="257" spans="1:1">
      <c r="A257" s="38"/>
    </row>
    <row r="258" spans="1:1">
      <c r="A258" s="38"/>
    </row>
    <row r="259" spans="1:1">
      <c r="A259" s="38"/>
    </row>
    <row r="260" spans="1:1">
      <c r="A260" s="38"/>
    </row>
    <row r="261" spans="1:1">
      <c r="A261" s="38"/>
    </row>
    <row r="262" spans="1:1">
      <c r="A262" s="38"/>
    </row>
    <row r="263" spans="1:1">
      <c r="A263" s="38"/>
    </row>
    <row r="264" spans="1:1">
      <c r="A264" s="38"/>
    </row>
    <row r="265" spans="1:1">
      <c r="A265" s="38"/>
    </row>
    <row r="266" spans="1:1">
      <c r="A266" s="38"/>
    </row>
    <row r="267" spans="1:1">
      <c r="A267" s="38"/>
    </row>
    <row r="268" spans="1:1">
      <c r="A268" s="38"/>
    </row>
    <row r="269" spans="1:1">
      <c r="A269" s="38"/>
    </row>
    <row r="270" spans="1:1">
      <c r="A270" s="38"/>
    </row>
    <row r="271" spans="1:1">
      <c r="A271" s="38"/>
    </row>
    <row r="272" spans="1:1">
      <c r="A272" s="38"/>
    </row>
    <row r="273" spans="1:1">
      <c r="A273" s="38"/>
    </row>
    <row r="274" spans="1:1">
      <c r="A274" s="38"/>
    </row>
    <row r="275" spans="1:1">
      <c r="A275" s="38"/>
    </row>
    <row r="276" spans="1:1">
      <c r="A276" s="38"/>
    </row>
    <row r="277" spans="1:1">
      <c r="A277" s="38"/>
    </row>
    <row r="278" spans="1:1">
      <c r="A278" s="38"/>
    </row>
    <row r="279" spans="1:1">
      <c r="A279" s="38"/>
    </row>
    <row r="280" spans="1:1">
      <c r="A280" s="38"/>
    </row>
    <row r="281" spans="1:1">
      <c r="A281" s="38"/>
    </row>
    <row r="282" spans="1:1">
      <c r="A282" s="38"/>
    </row>
    <row r="283" spans="1:1">
      <c r="A283" s="38"/>
    </row>
    <row r="284" spans="1:1">
      <c r="A284" s="38"/>
    </row>
    <row r="285" spans="1:1">
      <c r="A285" s="38"/>
    </row>
    <row r="286" spans="1:1">
      <c r="A286" s="38"/>
    </row>
    <row r="287" spans="1:1">
      <c r="A287" s="38"/>
    </row>
    <row r="288" spans="1:1">
      <c r="A288" s="38"/>
    </row>
    <row r="289" spans="1:1">
      <c r="A289" s="38"/>
    </row>
    <row r="290" spans="1:1">
      <c r="A290" s="38"/>
    </row>
    <row r="291" spans="1:1">
      <c r="A291" s="38"/>
    </row>
    <row r="292" spans="1:1">
      <c r="A292" s="38"/>
    </row>
    <row r="293" spans="1:1">
      <c r="A293" s="38"/>
    </row>
    <row r="294" spans="1:1">
      <c r="A294" s="38"/>
    </row>
    <row r="295" spans="1:1">
      <c r="A295" s="38"/>
    </row>
    <row r="296" spans="1:1">
      <c r="A296" s="38"/>
    </row>
    <row r="297" spans="1:1">
      <c r="A297" s="38"/>
    </row>
    <row r="298" spans="1:1">
      <c r="A298" s="38"/>
    </row>
    <row r="299" spans="1:1">
      <c r="A299" s="38"/>
    </row>
    <row r="300" spans="1:1">
      <c r="A300" s="38"/>
    </row>
    <row r="301" spans="1:1">
      <c r="A301" s="38"/>
    </row>
    <row r="302" spans="1:1">
      <c r="A302" s="38"/>
    </row>
    <row r="303" spans="1:1">
      <c r="A303" s="38"/>
    </row>
    <row r="304" spans="1:1">
      <c r="A304" s="38"/>
    </row>
    <row r="305" spans="1:1">
      <c r="A305" s="38"/>
    </row>
    <row r="306" spans="1:1">
      <c r="A306" s="38"/>
    </row>
    <row r="307" spans="1:1">
      <c r="A307" s="38"/>
    </row>
    <row r="308" spans="1:1">
      <c r="A308" s="38"/>
    </row>
    <row r="309" spans="1:1">
      <c r="A309" s="38"/>
    </row>
    <row r="310" spans="1:1">
      <c r="A310" s="38"/>
    </row>
    <row r="311" spans="1:1">
      <c r="A311" s="38"/>
    </row>
    <row r="312" spans="1:1">
      <c r="A312" s="38"/>
    </row>
    <row r="313" spans="1:1">
      <c r="A313" s="38"/>
    </row>
    <row r="314" spans="1:1">
      <c r="A314" s="38"/>
    </row>
    <row r="315" spans="1:1">
      <c r="A315" s="38"/>
    </row>
    <row r="316" spans="1:1">
      <c r="A316" s="38"/>
    </row>
    <row r="317" spans="1:1">
      <c r="A317" s="38"/>
    </row>
    <row r="318" spans="1:1">
      <c r="A318" s="38"/>
    </row>
    <row r="319" spans="1:1">
      <c r="A319" s="38"/>
    </row>
    <row r="320" spans="1:1">
      <c r="A320" s="38"/>
    </row>
    <row r="321" spans="1:1">
      <c r="A321" s="38"/>
    </row>
    <row r="322" spans="1:1">
      <c r="A322" s="38"/>
    </row>
    <row r="323" spans="1:1">
      <c r="A323" s="38"/>
    </row>
    <row r="324" spans="1:1">
      <c r="A324" s="38"/>
    </row>
    <row r="325" spans="1:1">
      <c r="A325" s="38"/>
    </row>
    <row r="326" spans="1:1">
      <c r="A326" s="38"/>
    </row>
    <row r="327" spans="1:1">
      <c r="A327" s="38"/>
    </row>
    <row r="328" spans="1:1">
      <c r="A328" s="38"/>
    </row>
    <row r="329" spans="1:1">
      <c r="A329" s="38"/>
    </row>
    <row r="330" spans="1:1">
      <c r="A330" s="38"/>
    </row>
    <row r="331" spans="1:1">
      <c r="A331" s="38"/>
    </row>
    <row r="332" spans="1:1">
      <c r="A332" s="38"/>
    </row>
    <row r="333" spans="1:1">
      <c r="A333" s="38"/>
    </row>
    <row r="334" spans="1:1">
      <c r="A334" s="38"/>
    </row>
    <row r="335" spans="1:1">
      <c r="A335" s="38"/>
    </row>
    <row r="336" spans="1:1">
      <c r="A336" s="38"/>
    </row>
    <row r="337" spans="1:1">
      <c r="A337" s="38"/>
    </row>
    <row r="338" spans="1:1">
      <c r="A338" s="38"/>
    </row>
    <row r="339" spans="1:1">
      <c r="A339" s="38"/>
    </row>
    <row r="340" spans="1:1">
      <c r="A340" s="38"/>
    </row>
    <row r="341" spans="1:1">
      <c r="A341" s="38"/>
    </row>
    <row r="342" spans="1:1">
      <c r="A342" s="38"/>
    </row>
    <row r="343" spans="1:1">
      <c r="A343" s="38"/>
    </row>
    <row r="344" spans="1:1">
      <c r="A344" s="38"/>
    </row>
    <row r="345" spans="1:1">
      <c r="A345" s="38"/>
    </row>
    <row r="346" spans="1:1">
      <c r="A346" s="38"/>
    </row>
    <row r="347" spans="1:1">
      <c r="A347" s="38"/>
    </row>
    <row r="348" spans="1:1">
      <c r="A348" s="38"/>
    </row>
    <row r="349" spans="1:1">
      <c r="A349" s="38"/>
    </row>
    <row r="350" spans="1:1">
      <c r="A350" s="38"/>
    </row>
    <row r="351" spans="1:1">
      <c r="A351" s="38"/>
    </row>
    <row r="352" spans="1:1">
      <c r="A352" s="38"/>
    </row>
    <row r="353" spans="1:1">
      <c r="A353" s="38"/>
    </row>
    <row r="354" spans="1:1">
      <c r="A354" s="38"/>
    </row>
    <row r="355" spans="1:1">
      <c r="A355" s="38"/>
    </row>
    <row r="356" spans="1:1">
      <c r="A356" s="38"/>
    </row>
    <row r="357" spans="1:1">
      <c r="A357" s="38"/>
    </row>
    <row r="358" spans="1:1">
      <c r="A358" s="38"/>
    </row>
    <row r="359" spans="1:1">
      <c r="A359" s="38"/>
    </row>
    <row r="360" spans="1:1">
      <c r="A360" s="38"/>
    </row>
    <row r="361" spans="1:1">
      <c r="A361" s="38"/>
    </row>
    <row r="362" spans="1:1">
      <c r="A362" s="38"/>
    </row>
    <row r="363" spans="1:1">
      <c r="A363" s="38"/>
    </row>
    <row r="364" spans="1:1">
      <c r="A364" s="38"/>
    </row>
    <row r="365" spans="1:1">
      <c r="A365" s="38"/>
    </row>
    <row r="366" spans="1:1">
      <c r="A366" s="38"/>
    </row>
    <row r="367" spans="1:1">
      <c r="A367" s="38"/>
    </row>
    <row r="368" spans="1:1">
      <c r="A368" s="38"/>
    </row>
    <row r="369" spans="1:1">
      <c r="A369" s="38"/>
    </row>
    <row r="370" spans="1:1">
      <c r="A370" s="38"/>
    </row>
    <row r="371" spans="1:1">
      <c r="A371" s="38"/>
    </row>
    <row r="372" spans="1:1">
      <c r="A372" s="38"/>
    </row>
    <row r="373" spans="1:1">
      <c r="A373" s="38"/>
    </row>
    <row r="374" spans="1:1">
      <c r="A374" s="38"/>
    </row>
    <row r="375" spans="1:1">
      <c r="A375" s="38"/>
    </row>
    <row r="376" spans="1:1">
      <c r="A376" s="38"/>
    </row>
    <row r="377" spans="1:1">
      <c r="A377" s="38"/>
    </row>
    <row r="378" spans="1:1">
      <c r="A378" s="38"/>
    </row>
    <row r="379" spans="1:1">
      <c r="A379" s="38"/>
    </row>
    <row r="380" spans="1:1">
      <c r="A380" s="38"/>
    </row>
    <row r="381" spans="1:1">
      <c r="A381" s="38"/>
    </row>
    <row r="382" spans="1:1">
      <c r="A382" s="38"/>
    </row>
    <row r="383" spans="1:1">
      <c r="A383" s="38"/>
    </row>
    <row r="384" spans="1:1">
      <c r="A384" s="38"/>
    </row>
    <row r="385" spans="1:1">
      <c r="A385" s="38"/>
    </row>
    <row r="386" spans="1:1">
      <c r="A386" s="38"/>
    </row>
    <row r="387" spans="1:1">
      <c r="A387" s="38"/>
    </row>
    <row r="388" spans="1:1">
      <c r="A388" s="38"/>
    </row>
    <row r="389" spans="1:1">
      <c r="A389" s="38"/>
    </row>
    <row r="390" spans="1:1">
      <c r="A390" s="38"/>
    </row>
    <row r="391" spans="1:1">
      <c r="A391" s="38"/>
    </row>
    <row r="392" spans="1:1">
      <c r="A392" s="38"/>
    </row>
    <row r="393" spans="1:1">
      <c r="A393" s="38"/>
    </row>
    <row r="394" spans="1:1">
      <c r="A394" s="38"/>
    </row>
    <row r="395" spans="1:1">
      <c r="A395" s="38"/>
    </row>
    <row r="396" spans="1:1">
      <c r="A396" s="38"/>
    </row>
    <row r="397" spans="1:1">
      <c r="A397" s="38"/>
    </row>
    <row r="398" spans="1:1">
      <c r="A398" s="38"/>
    </row>
    <row r="399" spans="1:1">
      <c r="A399" s="38"/>
    </row>
    <row r="400" spans="1:1">
      <c r="A400" s="38"/>
    </row>
    <row r="401" spans="1:1">
      <c r="A401" s="38"/>
    </row>
    <row r="402" spans="1:1">
      <c r="A402" s="38"/>
    </row>
    <row r="403" spans="1:1">
      <c r="A403" s="38"/>
    </row>
    <row r="404" spans="1:1">
      <c r="A404" s="38"/>
    </row>
    <row r="405" spans="1:1">
      <c r="A405" s="38"/>
    </row>
    <row r="406" spans="1:1">
      <c r="A406" s="38"/>
    </row>
    <row r="407" spans="1:1">
      <c r="A407" s="38"/>
    </row>
    <row r="408" spans="1:1">
      <c r="A408" s="38"/>
    </row>
    <row r="409" spans="1:1">
      <c r="A409" s="38"/>
    </row>
    <row r="410" spans="1:1">
      <c r="A410" s="38"/>
    </row>
    <row r="411" spans="1:1">
      <c r="A411" s="38"/>
    </row>
    <row r="412" spans="1:1">
      <c r="A412" s="38"/>
    </row>
    <row r="413" spans="1:1">
      <c r="A413" s="38"/>
    </row>
    <row r="414" spans="1:1">
      <c r="A414" s="38"/>
    </row>
    <row r="415" spans="1:1">
      <c r="A415" s="38"/>
    </row>
    <row r="416" spans="1:1">
      <c r="A416" s="38"/>
    </row>
    <row r="417" spans="1:1">
      <c r="A417" s="38"/>
    </row>
    <row r="418" spans="1:1">
      <c r="A418" s="38"/>
    </row>
    <row r="419" spans="1:1">
      <c r="A419" s="38"/>
    </row>
    <row r="420" spans="1:1">
      <c r="A420" s="38"/>
    </row>
    <row r="421" spans="1:1">
      <c r="A421" s="38"/>
    </row>
    <row r="422" spans="1:1">
      <c r="A422" s="38"/>
    </row>
    <row r="423" spans="1:1">
      <c r="A423" s="38"/>
    </row>
    <row r="424" spans="1:1">
      <c r="A424" s="38"/>
    </row>
    <row r="425" spans="1:1">
      <c r="A425" s="38"/>
    </row>
    <row r="426" spans="1:1">
      <c r="A426" s="38"/>
    </row>
    <row r="427" spans="1:1">
      <c r="A427" s="38"/>
    </row>
    <row r="428" spans="1:1">
      <c r="A428" s="38"/>
    </row>
    <row r="429" spans="1:1">
      <c r="A429" s="38"/>
    </row>
    <row r="430" spans="1:1">
      <c r="A430" s="38"/>
    </row>
    <row r="431" spans="1:1">
      <c r="A431" s="38"/>
    </row>
    <row r="432" spans="1:1">
      <c r="A432" s="38"/>
    </row>
    <row r="433" spans="1:1">
      <c r="A433" s="38"/>
    </row>
    <row r="434" spans="1:1">
      <c r="A434" s="38"/>
    </row>
    <row r="435" spans="1:1">
      <c r="A435" s="38"/>
    </row>
    <row r="436" spans="1:1">
      <c r="A436" s="38"/>
    </row>
    <row r="437" spans="1:1">
      <c r="A437" s="38"/>
    </row>
    <row r="438" spans="1:1">
      <c r="A438" s="38"/>
    </row>
    <row r="439" spans="1:1">
      <c r="A439" s="38"/>
    </row>
    <row r="440" spans="1:1">
      <c r="A440" s="38"/>
    </row>
    <row r="441" spans="1:1">
      <c r="A441" s="38"/>
    </row>
    <row r="442" spans="1:1">
      <c r="A442" s="38"/>
    </row>
    <row r="443" spans="1:1">
      <c r="A443" s="38"/>
    </row>
    <row r="444" spans="1:1">
      <c r="A444" s="38"/>
    </row>
    <row r="445" spans="1:1">
      <c r="A445" s="38"/>
    </row>
    <row r="446" spans="1:1">
      <c r="A446" s="38"/>
    </row>
    <row r="447" spans="1:1">
      <c r="A447" s="38"/>
    </row>
    <row r="448" spans="1:1">
      <c r="A448" s="38"/>
    </row>
    <row r="449" spans="1:1">
      <c r="A449" s="38"/>
    </row>
    <row r="450" spans="1:1">
      <c r="A450" s="38"/>
    </row>
    <row r="451" spans="1:1">
      <c r="A451" s="38"/>
    </row>
    <row r="452" spans="1:1">
      <c r="A452" s="38"/>
    </row>
    <row r="453" spans="1:1">
      <c r="A453" s="38"/>
    </row>
    <row r="454" spans="1:1">
      <c r="A454" s="38"/>
    </row>
    <row r="455" spans="1:1">
      <c r="A455" s="38"/>
    </row>
    <row r="456" spans="1:1">
      <c r="A456" s="38"/>
    </row>
    <row r="457" spans="1:1">
      <c r="A457" s="38"/>
    </row>
    <row r="458" spans="1:1">
      <c r="A458" s="38"/>
    </row>
    <row r="459" spans="1:1">
      <c r="A459" s="38"/>
    </row>
    <row r="460" spans="1:1">
      <c r="A460" s="38"/>
    </row>
    <row r="461" spans="1:1">
      <c r="A461" s="38"/>
    </row>
    <row r="462" spans="1:1">
      <c r="A462" s="38"/>
    </row>
    <row r="463" spans="1:1">
      <c r="A463" s="38"/>
    </row>
    <row r="464" spans="1:1">
      <c r="A464" s="38"/>
    </row>
    <row r="465" spans="1:1">
      <c r="A465" s="38"/>
    </row>
    <row r="466" spans="1:1">
      <c r="A466" s="38"/>
    </row>
    <row r="467" spans="1:1">
      <c r="A467" s="38"/>
    </row>
    <row r="468" spans="1:1">
      <c r="A468" s="38"/>
    </row>
    <row r="469" spans="1:1">
      <c r="A469" s="38"/>
    </row>
    <row r="470" spans="1:1">
      <c r="A470" s="38"/>
    </row>
    <row r="471" spans="1:1">
      <c r="A471" s="38"/>
    </row>
    <row r="472" spans="1:1">
      <c r="A472" s="38"/>
    </row>
    <row r="473" spans="1:1">
      <c r="A473" s="38"/>
    </row>
    <row r="474" spans="1:1">
      <c r="A474" s="38"/>
    </row>
    <row r="475" spans="1:1">
      <c r="A475" s="38"/>
    </row>
    <row r="476" spans="1:1">
      <c r="A476" s="38"/>
    </row>
    <row r="477" spans="1:1">
      <c r="A477" s="38"/>
    </row>
    <row r="478" spans="1:1">
      <c r="A478" s="38"/>
    </row>
    <row r="479" spans="1:1">
      <c r="A479" s="38"/>
    </row>
    <row r="480" spans="1:1">
      <c r="A480" s="38"/>
    </row>
    <row r="481" spans="1:1">
      <c r="A481" s="38"/>
    </row>
    <row r="482" spans="1:1">
      <c r="A482" s="38"/>
    </row>
    <row r="483" spans="1:1">
      <c r="A483" s="38"/>
    </row>
    <row r="484" spans="1:1">
      <c r="A484" s="38"/>
    </row>
    <row r="485" spans="1:1">
      <c r="A485" s="38"/>
    </row>
    <row r="486" spans="1:1">
      <c r="A486" s="38"/>
    </row>
    <row r="487" spans="1:1">
      <c r="A487" s="38"/>
    </row>
    <row r="488" spans="1:1">
      <c r="A488" s="38"/>
    </row>
    <row r="489" spans="1:1">
      <c r="A489" s="38"/>
    </row>
    <row r="490" spans="1:1">
      <c r="A490" s="38"/>
    </row>
    <row r="491" spans="1:1">
      <c r="A491" s="38"/>
    </row>
    <row r="492" spans="1:1">
      <c r="A492" s="38"/>
    </row>
    <row r="493" spans="1:1">
      <c r="A493" s="38"/>
    </row>
    <row r="494" spans="1:1">
      <c r="A494" s="38"/>
    </row>
    <row r="495" spans="1:1">
      <c r="A495" s="38"/>
    </row>
    <row r="496" spans="1:1">
      <c r="A496" s="38"/>
    </row>
    <row r="497" spans="1:1">
      <c r="A497" s="38"/>
    </row>
    <row r="498" spans="1:1">
      <c r="A498" s="38"/>
    </row>
    <row r="499" spans="1:1">
      <c r="A499" s="38"/>
    </row>
    <row r="500" spans="1:1">
      <c r="A500" s="38"/>
    </row>
    <row r="501" spans="1:1">
      <c r="A501" s="38"/>
    </row>
    <row r="502" spans="1:1">
      <c r="A502" s="38"/>
    </row>
    <row r="503" spans="1:1">
      <c r="A503" s="38"/>
    </row>
    <row r="504" spans="1:1">
      <c r="A504" s="38"/>
    </row>
    <row r="505" spans="1:1">
      <c r="A505" s="38"/>
    </row>
    <row r="506" spans="1:1">
      <c r="A506" s="38"/>
    </row>
    <row r="507" spans="1:1">
      <c r="A507" s="38"/>
    </row>
    <row r="508" spans="1:1">
      <c r="A508" s="38"/>
    </row>
    <row r="509" spans="1:1">
      <c r="A509" s="38"/>
    </row>
    <row r="510" spans="1:1">
      <c r="A510" s="38"/>
    </row>
    <row r="511" spans="1:1">
      <c r="A511" s="38"/>
    </row>
    <row r="512" spans="1:1">
      <c r="A512" s="38"/>
    </row>
    <row r="513" spans="1:1">
      <c r="A513" s="38"/>
    </row>
    <row r="514" spans="1:1">
      <c r="A514" s="38"/>
    </row>
    <row r="515" spans="1:1">
      <c r="A515" s="38"/>
    </row>
    <row r="516" spans="1:1">
      <c r="A516" s="38"/>
    </row>
    <row r="517" spans="1:1">
      <c r="A517" s="38"/>
    </row>
    <row r="518" spans="1:1">
      <c r="A518" s="38"/>
    </row>
    <row r="519" spans="1:1">
      <c r="A519" s="38"/>
    </row>
    <row r="520" spans="1:1">
      <c r="A520" s="38"/>
    </row>
    <row r="521" spans="1:1">
      <c r="A521" s="38"/>
    </row>
    <row r="522" spans="1:1">
      <c r="A522" s="38"/>
    </row>
    <row r="523" spans="1:1">
      <c r="A523" s="38"/>
    </row>
    <row r="524" spans="1:1">
      <c r="A524" s="38"/>
    </row>
    <row r="525" spans="1:1">
      <c r="A525" s="38"/>
    </row>
    <row r="526" spans="1:1">
      <c r="A526" s="38"/>
    </row>
    <row r="527" spans="1:1">
      <c r="A527" s="38"/>
    </row>
    <row r="528" spans="1:1">
      <c r="A528" s="38"/>
    </row>
    <row r="529" spans="1:1">
      <c r="A529" s="38"/>
    </row>
    <row r="530" spans="1:1">
      <c r="A530" s="38"/>
    </row>
    <row r="531" spans="1:1">
      <c r="A531" s="38"/>
    </row>
    <row r="532" spans="1:1">
      <c r="A532" s="38"/>
    </row>
    <row r="533" spans="1:1">
      <c r="A533" s="38"/>
    </row>
    <row r="534" spans="1:1">
      <c r="A534" s="38"/>
    </row>
    <row r="535" spans="1:1">
      <c r="A535" s="38"/>
    </row>
    <row r="536" spans="1:1">
      <c r="A536" s="38"/>
    </row>
    <row r="537" spans="1:1">
      <c r="A537" s="38"/>
    </row>
    <row r="538" spans="1:1">
      <c r="A538" s="38"/>
    </row>
    <row r="539" spans="1:1">
      <c r="A539" s="38"/>
    </row>
    <row r="540" spans="1:1">
      <c r="A540" s="38"/>
    </row>
    <row r="541" spans="1:1">
      <c r="A541" s="38"/>
    </row>
    <row r="542" spans="1:1">
      <c r="A542" s="38"/>
    </row>
    <row r="543" spans="1:1">
      <c r="A543" s="38"/>
    </row>
    <row r="544" spans="1:1">
      <c r="A544" s="38"/>
    </row>
    <row r="545" spans="1:1">
      <c r="A545" s="38"/>
    </row>
    <row r="546" spans="1:1">
      <c r="A546" s="38"/>
    </row>
    <row r="547" spans="1:1">
      <c r="A547" s="38"/>
    </row>
    <row r="548" spans="1:1">
      <c r="A548" s="38"/>
    </row>
    <row r="549" spans="1:1">
      <c r="A549" s="38"/>
    </row>
    <row r="550" spans="1:1">
      <c r="A550" s="38"/>
    </row>
    <row r="551" spans="1:1">
      <c r="A551" s="38"/>
    </row>
    <row r="552" spans="1:1">
      <c r="A552" s="38"/>
    </row>
    <row r="553" spans="1:1">
      <c r="A553" s="38"/>
    </row>
    <row r="554" spans="1:1">
      <c r="A554" s="38"/>
    </row>
    <row r="555" spans="1:1">
      <c r="A555" s="38"/>
    </row>
    <row r="556" spans="1:1">
      <c r="A556" s="38"/>
    </row>
    <row r="557" spans="1:1">
      <c r="A557" s="38"/>
    </row>
    <row r="558" spans="1:1">
      <c r="A558" s="38"/>
    </row>
    <row r="559" spans="1:1">
      <c r="A559" s="38"/>
    </row>
    <row r="560" spans="1:1">
      <c r="A560" s="38"/>
    </row>
    <row r="561" spans="1:1">
      <c r="A561" s="38"/>
    </row>
    <row r="562" spans="1:1">
      <c r="A562" s="38"/>
    </row>
    <row r="563" spans="1:1">
      <c r="A563" s="38"/>
    </row>
    <row r="564" spans="1:1">
      <c r="A564" s="38"/>
    </row>
    <row r="565" spans="1:1">
      <c r="A565" s="38"/>
    </row>
    <row r="566" spans="1:1">
      <c r="A566" s="38"/>
    </row>
    <row r="567" spans="1:1">
      <c r="A567" s="38"/>
    </row>
    <row r="568" spans="1:1">
      <c r="A568" s="38"/>
    </row>
    <row r="569" spans="1:1">
      <c r="A569" s="38"/>
    </row>
    <row r="570" spans="1:1">
      <c r="A570" s="38"/>
    </row>
    <row r="571" spans="1:1">
      <c r="A571" s="38"/>
    </row>
    <row r="572" spans="1:1">
      <c r="A572" s="38"/>
    </row>
    <row r="573" spans="1:1">
      <c r="A573" s="38"/>
    </row>
    <row r="574" spans="1:1">
      <c r="A574" s="38"/>
    </row>
    <row r="575" spans="1:1">
      <c r="A575" s="38"/>
    </row>
    <row r="576" spans="1:1">
      <c r="A576" s="38"/>
    </row>
    <row r="577" spans="1:1">
      <c r="A577" s="38"/>
    </row>
    <row r="578" spans="1:1">
      <c r="A578" s="38"/>
    </row>
    <row r="579" spans="1:1">
      <c r="A579" s="38"/>
    </row>
    <row r="580" spans="1:1">
      <c r="A580" s="38"/>
    </row>
    <row r="581" spans="1:1">
      <c r="A581" s="38"/>
    </row>
    <row r="582" spans="1:1">
      <c r="A582" s="38"/>
    </row>
    <row r="583" spans="1:1">
      <c r="A583" s="38"/>
    </row>
    <row r="584" spans="1:1">
      <c r="A584" s="38"/>
    </row>
    <row r="585" spans="1:1">
      <c r="A585" s="38"/>
    </row>
    <row r="586" spans="1:1">
      <c r="A586" s="38"/>
    </row>
    <row r="587" spans="1:1">
      <c r="A587" s="38"/>
    </row>
    <row r="588" spans="1:1">
      <c r="A588" s="38"/>
    </row>
    <row r="589" spans="1:1">
      <c r="A589" s="38"/>
    </row>
    <row r="590" spans="1:1">
      <c r="A590" s="38"/>
    </row>
    <row r="591" spans="1:1">
      <c r="A591" s="38"/>
    </row>
    <row r="592" spans="1:1">
      <c r="A592" s="38"/>
    </row>
    <row r="593" spans="1:1">
      <c r="A593" s="38"/>
    </row>
    <row r="594" spans="1:1">
      <c r="A594" s="38"/>
    </row>
    <row r="595" spans="1:1">
      <c r="A595" s="38"/>
    </row>
    <row r="596" spans="1:1">
      <c r="A596" s="38"/>
    </row>
    <row r="597" spans="1:1">
      <c r="A597" s="38"/>
    </row>
    <row r="598" spans="1:1">
      <c r="A598" s="38"/>
    </row>
    <row r="599" spans="1:1">
      <c r="A599" s="38"/>
    </row>
    <row r="600" spans="1:1">
      <c r="A600" s="38"/>
    </row>
    <row r="601" spans="1:1">
      <c r="A601" s="38"/>
    </row>
    <row r="602" spans="1:1">
      <c r="A602" s="38"/>
    </row>
    <row r="603" spans="1:1">
      <c r="A603" s="38"/>
    </row>
    <row r="604" spans="1:1">
      <c r="A604" s="38"/>
    </row>
    <row r="605" spans="1:1">
      <c r="A605" s="38"/>
    </row>
    <row r="606" spans="1:1">
      <c r="A606" s="38"/>
    </row>
    <row r="607" spans="1:1">
      <c r="A607" s="38"/>
    </row>
    <row r="608" spans="1:1">
      <c r="A608" s="38"/>
    </row>
    <row r="609" spans="1:1">
      <c r="A609" s="38"/>
    </row>
    <row r="610" spans="1:1">
      <c r="A610" s="38"/>
    </row>
    <row r="611" spans="1:1">
      <c r="A611" s="38"/>
    </row>
    <row r="612" spans="1:1">
      <c r="A612" s="38"/>
    </row>
    <row r="613" spans="1:1">
      <c r="A613" s="38"/>
    </row>
    <row r="614" spans="1:1">
      <c r="A614" s="38"/>
    </row>
  </sheetData>
  <sheetProtection algorithmName="SHA-512" hashValue="wKt9RC/ZiBchZjscCWwzVg0AcCIlPQSTP02a4K/0PGbMid3h4SCrhvZH3e6bxsXXmEwFj1Ry5XtQmA/plm/lwg==" saltValue="xe4G1P9TQuuky1IyD1Clpg==" spinCount="100000" sheet="1" objects="1" scenarios="1" selectLockedCells="1"/>
  <autoFilter ref="A1:A29">
    <filterColumn colId="0">
      <filters>
        <filter val="Selecionar laboratório de ensaios"/>
      </filters>
    </filterColumn>
    <sortState ref="A2:A28">
      <sortCondition ref="A1:A28"/>
    </sortState>
  </autoFilter>
  <pageMargins left="0.511811024" right="0.511811024" top="0.78740157499999996" bottom="0.78740157499999996" header="0.31496062000000002" footer="0.31496062000000002"/>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AM44"/>
  <sheetViews>
    <sheetView showGridLines="0" topLeftCell="A21" zoomScaleNormal="100" zoomScaleSheetLayoutView="115" zoomScalePageLayoutView="80" workbookViewId="0">
      <selection activeCell="A4" sqref="A1:XFD1048576"/>
    </sheetView>
  </sheetViews>
  <sheetFormatPr defaultColWidth="0.7109375" defaultRowHeight="15"/>
  <cols>
    <col min="1" max="1" width="15.28515625" style="16" customWidth="1"/>
    <col min="2" max="4" width="4.28515625" style="16" customWidth="1"/>
    <col min="5" max="9" width="4" style="16" customWidth="1"/>
    <col min="10" max="15" width="4.28515625" style="16" customWidth="1"/>
    <col min="16" max="22" width="3.7109375" style="16" customWidth="1"/>
    <col min="23" max="23" width="3.85546875" style="16" customWidth="1"/>
    <col min="24" max="24" width="3.7109375" style="16" customWidth="1"/>
    <col min="25" max="34" width="3.85546875" style="16" customWidth="1"/>
    <col min="35" max="102" width="5.7109375" style="16" customWidth="1"/>
    <col min="103" max="16382" width="0.7109375" style="16"/>
    <col min="16383" max="16383" width="9.5703125" style="16" customWidth="1"/>
    <col min="16384" max="16384" width="0.7109375" style="16" customWidth="1"/>
  </cols>
  <sheetData>
    <row r="1" spans="2:29" ht="39.950000000000003" customHeight="1">
      <c r="R1" s="403"/>
      <c r="S1" s="403"/>
      <c r="T1" s="403"/>
      <c r="U1" s="403"/>
      <c r="V1" s="403"/>
      <c r="W1" s="403"/>
    </row>
    <row r="2" spans="2:29" ht="48" customHeight="1">
      <c r="B2" s="480" t="str">
        <f>'Certificados Gerais'!B2</f>
        <v>Selecionar opção</v>
      </c>
      <c r="C2" s="481"/>
      <c r="D2" s="481"/>
      <c r="E2" s="481"/>
      <c r="F2" s="481"/>
      <c r="G2" s="481"/>
      <c r="H2" s="481"/>
      <c r="I2" s="481"/>
      <c r="J2" s="481"/>
      <c r="K2" s="481"/>
      <c r="L2" s="481"/>
      <c r="M2" s="481"/>
      <c r="N2" s="481"/>
      <c r="O2" s="481"/>
      <c r="P2" s="481"/>
      <c r="Q2" s="481"/>
      <c r="R2" s="481"/>
      <c r="S2" s="481"/>
      <c r="T2" s="21"/>
      <c r="U2" s="21"/>
      <c r="V2" s="14"/>
      <c r="W2" s="14"/>
      <c r="X2" s="7"/>
      <c r="Y2" s="17"/>
      <c r="Z2" s="17"/>
    </row>
    <row r="3" spans="2:29" ht="68.099999999999994" customHeight="1">
      <c r="B3" s="480" t="str">
        <f>'Certificados Gerais'!B3</f>
        <v>Panelas Metálicas</v>
      </c>
      <c r="C3" s="481"/>
      <c r="D3" s="481"/>
      <c r="E3" s="481"/>
      <c r="F3" s="481"/>
      <c r="G3" s="481"/>
      <c r="H3" s="481"/>
      <c r="I3" s="481"/>
      <c r="J3" s="481"/>
      <c r="K3" s="481"/>
      <c r="L3" s="481"/>
      <c r="M3" s="481"/>
      <c r="N3" s="481"/>
      <c r="O3" s="481"/>
      <c r="P3" s="481"/>
      <c r="Q3" s="481"/>
      <c r="R3" s="481"/>
      <c r="S3" s="481"/>
    </row>
    <row r="4" spans="2:29" ht="12" customHeight="1"/>
    <row r="5" spans="2:29" ht="12" customHeight="1">
      <c r="E5" s="9"/>
      <c r="F5" s="9"/>
      <c r="G5" s="9"/>
      <c r="H5" s="9"/>
      <c r="I5" s="9"/>
      <c r="J5" s="9"/>
      <c r="K5" s="9"/>
      <c r="L5" s="9"/>
      <c r="M5" s="9"/>
      <c r="N5" s="9"/>
      <c r="O5" s="9"/>
      <c r="P5" s="9"/>
    </row>
    <row r="6" spans="2:29" s="17" customFormat="1" ht="15" customHeight="1">
      <c r="B6" s="463" t="s">
        <v>23</v>
      </c>
      <c r="C6" s="463"/>
      <c r="D6" s="463"/>
      <c r="E6" s="482" t="str">
        <f>'Certificados Gerais'!L5</f>
        <v>Inserir IN de decisão</v>
      </c>
      <c r="F6" s="483"/>
      <c r="G6" s="483"/>
      <c r="H6" s="483"/>
      <c r="I6" s="483"/>
      <c r="J6" s="483"/>
      <c r="K6" s="483"/>
      <c r="L6" s="483"/>
      <c r="M6" s="483"/>
      <c r="N6" s="91"/>
      <c r="O6" s="463" t="s">
        <v>8</v>
      </c>
      <c r="P6" s="463"/>
      <c r="Q6" s="463"/>
      <c r="R6" s="464" t="str">
        <f>'Certificados Gerais'!H7</f>
        <v>Inserir data</v>
      </c>
      <c r="S6" s="464"/>
      <c r="T6" s="464"/>
      <c r="U6" s="464"/>
      <c r="V6" s="464"/>
      <c r="X6" s="75"/>
    </row>
    <row r="7" spans="2:29" s="17" customFormat="1" ht="15" customHeight="1">
      <c r="B7" s="22"/>
      <c r="C7" s="22"/>
      <c r="D7" s="18"/>
      <c r="E7" s="18"/>
      <c r="F7" s="18"/>
      <c r="G7" s="18"/>
      <c r="H7" s="18"/>
      <c r="I7" s="18"/>
      <c r="J7" s="23"/>
      <c r="K7" s="23"/>
      <c r="L7" s="23"/>
      <c r="M7" s="18"/>
      <c r="N7" s="18"/>
      <c r="O7" s="463" t="s">
        <v>21</v>
      </c>
      <c r="P7" s="463"/>
      <c r="Q7" s="463"/>
      <c r="R7" s="464" t="str">
        <f>'Certificados Gerais'!H8</f>
        <v/>
      </c>
      <c r="S7" s="464"/>
      <c r="T7" s="464"/>
      <c r="U7" s="464"/>
      <c r="V7" s="464"/>
    </row>
    <row r="8" spans="2:29" s="17" customFormat="1" ht="19.5" customHeight="1">
      <c r="B8" s="465" t="s">
        <v>603</v>
      </c>
      <c r="C8" s="465"/>
      <c r="D8" s="465"/>
      <c r="E8" s="466" t="str">
        <f>din!B1</f>
        <v>(Tudo)</v>
      </c>
      <c r="F8" s="466"/>
      <c r="G8" s="466"/>
      <c r="H8" s="466"/>
      <c r="I8" s="466"/>
      <c r="J8" s="466"/>
      <c r="K8" s="466"/>
      <c r="L8" s="466"/>
      <c r="M8" s="466"/>
      <c r="N8" s="466"/>
      <c r="O8" s="466"/>
      <c r="P8" s="466"/>
      <c r="Q8" s="466"/>
      <c r="R8" s="466"/>
      <c r="S8" s="466"/>
      <c r="T8" s="466"/>
      <c r="U8" s="466"/>
      <c r="V8" s="466"/>
      <c r="W8" s="72"/>
      <c r="X8" s="72"/>
      <c r="Y8" s="72"/>
      <c r="Z8" s="19"/>
    </row>
    <row r="9" spans="2:29" s="20" customFormat="1" ht="12" customHeight="1">
      <c r="B9" s="467" t="s">
        <v>9</v>
      </c>
      <c r="C9" s="467"/>
      <c r="D9" s="467"/>
      <c r="E9" s="467" t="s">
        <v>579</v>
      </c>
      <c r="F9" s="467"/>
      <c r="G9" s="467"/>
      <c r="H9" s="467"/>
      <c r="I9" s="467"/>
      <c r="J9" s="468" t="s">
        <v>19</v>
      </c>
      <c r="K9" s="469"/>
      <c r="L9" s="469"/>
      <c r="M9" s="469"/>
      <c r="N9" s="469"/>
      <c r="O9" s="469"/>
      <c r="P9" s="469"/>
      <c r="Q9" s="470"/>
      <c r="R9" s="474" t="s">
        <v>10</v>
      </c>
      <c r="S9" s="475"/>
      <c r="T9" s="475"/>
      <c r="U9" s="475"/>
      <c r="V9" s="476"/>
      <c r="AB9" s="457"/>
      <c r="AC9" s="457"/>
    </row>
    <row r="10" spans="2:29" s="20" customFormat="1" ht="12" customHeight="1">
      <c r="B10" s="467"/>
      <c r="C10" s="467"/>
      <c r="D10" s="467"/>
      <c r="E10" s="467"/>
      <c r="F10" s="467"/>
      <c r="G10" s="467"/>
      <c r="H10" s="467"/>
      <c r="I10" s="467"/>
      <c r="J10" s="471"/>
      <c r="K10" s="472"/>
      <c r="L10" s="472"/>
      <c r="M10" s="472"/>
      <c r="N10" s="472"/>
      <c r="O10" s="472"/>
      <c r="P10" s="472"/>
      <c r="Q10" s="473"/>
      <c r="R10" s="477"/>
      <c r="S10" s="478"/>
      <c r="T10" s="478"/>
      <c r="U10" s="478"/>
      <c r="V10" s="479"/>
    </row>
    <row r="11" spans="2:29" s="20" customFormat="1" ht="15" customHeight="1">
      <c r="B11" s="440">
        <f>din!A49</f>
        <v>0</v>
      </c>
      <c r="C11" s="441"/>
      <c r="D11" s="442"/>
      <c r="E11" s="440">
        <f>din!B49</f>
        <v>0</v>
      </c>
      <c r="F11" s="441"/>
      <c r="G11" s="441"/>
      <c r="H11" s="441"/>
      <c r="I11" s="442"/>
      <c r="J11" s="437" t="s">
        <v>14</v>
      </c>
      <c r="K11" s="437"/>
      <c r="L11" s="437"/>
      <c r="M11" s="490">
        <f>din!D49</f>
        <v>0</v>
      </c>
      <c r="N11" s="490"/>
      <c r="O11" s="490"/>
      <c r="P11" s="490"/>
      <c r="Q11" s="490"/>
      <c r="R11" s="450">
        <f>din!I49</f>
        <v>0</v>
      </c>
      <c r="S11" s="450"/>
      <c r="T11" s="450"/>
      <c r="U11" s="450"/>
      <c r="V11" s="450"/>
    </row>
    <row r="12" spans="2:29" s="20" customFormat="1" ht="20.100000000000001" customHeight="1">
      <c r="B12" s="443"/>
      <c r="C12" s="444"/>
      <c r="D12" s="445"/>
      <c r="E12" s="443"/>
      <c r="F12" s="444"/>
      <c r="G12" s="444"/>
      <c r="H12" s="444"/>
      <c r="I12" s="445"/>
      <c r="J12" s="437" t="s">
        <v>20</v>
      </c>
      <c r="K12" s="437"/>
      <c r="L12" s="437"/>
      <c r="M12" s="490">
        <f>din!E49</f>
        <v>0</v>
      </c>
      <c r="N12" s="490"/>
      <c r="O12" s="490"/>
      <c r="P12" s="490"/>
      <c r="Q12" s="490"/>
      <c r="R12" s="450"/>
      <c r="S12" s="450"/>
      <c r="T12" s="450"/>
      <c r="U12" s="450"/>
      <c r="V12" s="450"/>
    </row>
    <row r="13" spans="2:29" s="20" customFormat="1" ht="20.100000000000001" customHeight="1">
      <c r="B13" s="443"/>
      <c r="C13" s="444"/>
      <c r="D13" s="445"/>
      <c r="E13" s="443"/>
      <c r="F13" s="444"/>
      <c r="G13" s="444"/>
      <c r="H13" s="444"/>
      <c r="I13" s="445"/>
      <c r="J13" s="437" t="s">
        <v>598</v>
      </c>
      <c r="K13" s="437"/>
      <c r="L13" s="437"/>
      <c r="M13" s="491">
        <f>din!F49</f>
        <v>0</v>
      </c>
      <c r="N13" s="491"/>
      <c r="O13" s="491"/>
      <c r="P13" s="491"/>
      <c r="Q13" s="491"/>
      <c r="R13" s="450"/>
      <c r="S13" s="450"/>
      <c r="T13" s="450"/>
      <c r="U13" s="450"/>
      <c r="V13" s="450"/>
    </row>
    <row r="14" spans="2:29" s="20" customFormat="1" ht="20.100000000000001" customHeight="1">
      <c r="B14" s="443"/>
      <c r="C14" s="444"/>
      <c r="D14" s="445"/>
      <c r="E14" s="484">
        <f>din!C49</f>
        <v>0</v>
      </c>
      <c r="F14" s="485"/>
      <c r="G14" s="485"/>
      <c r="H14" s="485"/>
      <c r="I14" s="486"/>
      <c r="J14" s="437" t="s">
        <v>17</v>
      </c>
      <c r="K14" s="437"/>
      <c r="L14" s="437"/>
      <c r="M14" s="491">
        <f>din!G49</f>
        <v>0</v>
      </c>
      <c r="N14" s="491"/>
      <c r="O14" s="491"/>
      <c r="P14" s="491"/>
      <c r="Q14" s="491"/>
      <c r="R14" s="450"/>
      <c r="S14" s="450"/>
      <c r="T14" s="450"/>
      <c r="U14" s="450"/>
      <c r="V14" s="450"/>
    </row>
    <row r="15" spans="2:29" s="20" customFormat="1" ht="20.100000000000001" customHeight="1">
      <c r="B15" s="446"/>
      <c r="C15" s="447"/>
      <c r="D15" s="448"/>
      <c r="E15" s="487"/>
      <c r="F15" s="488"/>
      <c r="G15" s="488"/>
      <c r="H15" s="488"/>
      <c r="I15" s="489"/>
      <c r="J15" s="437" t="s">
        <v>18</v>
      </c>
      <c r="K15" s="437"/>
      <c r="L15" s="437"/>
      <c r="M15" s="491">
        <f>din!H49</f>
        <v>0</v>
      </c>
      <c r="N15" s="491"/>
      <c r="O15" s="491"/>
      <c r="P15" s="491"/>
      <c r="Q15" s="491"/>
      <c r="R15" s="450"/>
      <c r="S15" s="450"/>
      <c r="T15" s="450"/>
      <c r="U15" s="450"/>
      <c r="V15" s="450"/>
    </row>
    <row r="16" spans="2:29" s="20" customFormat="1" ht="15" customHeight="1">
      <c r="B16" s="440">
        <f>din!A50</f>
        <v>0</v>
      </c>
      <c r="C16" s="441"/>
      <c r="D16" s="442"/>
      <c r="E16" s="440">
        <f>din!B50</f>
        <v>0</v>
      </c>
      <c r="F16" s="441"/>
      <c r="G16" s="441"/>
      <c r="H16" s="441"/>
      <c r="I16" s="442"/>
      <c r="J16" s="437" t="s">
        <v>14</v>
      </c>
      <c r="K16" s="437"/>
      <c r="L16" s="437"/>
      <c r="M16" s="490">
        <f>din!D50</f>
        <v>0</v>
      </c>
      <c r="N16" s="490"/>
      <c r="O16" s="490"/>
      <c r="P16" s="490"/>
      <c r="Q16" s="490"/>
      <c r="R16" s="450">
        <f>din!I50</f>
        <v>0</v>
      </c>
      <c r="S16" s="450"/>
      <c r="T16" s="450"/>
      <c r="U16" s="450"/>
      <c r="V16" s="450"/>
    </row>
    <row r="17" spans="2:39" s="20" customFormat="1" ht="20.100000000000001" customHeight="1">
      <c r="B17" s="443"/>
      <c r="C17" s="444"/>
      <c r="D17" s="445"/>
      <c r="E17" s="443"/>
      <c r="F17" s="444"/>
      <c r="G17" s="444"/>
      <c r="H17" s="444"/>
      <c r="I17" s="445"/>
      <c r="J17" s="437" t="s">
        <v>20</v>
      </c>
      <c r="K17" s="437"/>
      <c r="L17" s="437"/>
      <c r="M17" s="490">
        <f>din!E50</f>
        <v>0</v>
      </c>
      <c r="N17" s="490"/>
      <c r="O17" s="490"/>
      <c r="P17" s="490"/>
      <c r="Q17" s="490"/>
      <c r="R17" s="450"/>
      <c r="S17" s="450"/>
      <c r="T17" s="450"/>
      <c r="U17" s="450"/>
      <c r="V17" s="450"/>
    </row>
    <row r="18" spans="2:39" s="20" customFormat="1" ht="20.100000000000001" customHeight="1">
      <c r="B18" s="443"/>
      <c r="C18" s="444"/>
      <c r="D18" s="445"/>
      <c r="E18" s="443"/>
      <c r="F18" s="444"/>
      <c r="G18" s="444"/>
      <c r="H18" s="444"/>
      <c r="I18" s="445"/>
      <c r="J18" s="437" t="s">
        <v>598</v>
      </c>
      <c r="K18" s="437"/>
      <c r="L18" s="437"/>
      <c r="M18" s="491">
        <f>din!F50</f>
        <v>0</v>
      </c>
      <c r="N18" s="491"/>
      <c r="O18" s="491"/>
      <c r="P18" s="491"/>
      <c r="Q18" s="491"/>
      <c r="R18" s="450"/>
      <c r="S18" s="450"/>
      <c r="T18" s="450"/>
      <c r="U18" s="450"/>
      <c r="V18" s="450"/>
    </row>
    <row r="19" spans="2:39" s="20" customFormat="1" ht="20.100000000000001" customHeight="1">
      <c r="B19" s="443"/>
      <c r="C19" s="444"/>
      <c r="D19" s="445"/>
      <c r="E19" s="484">
        <f>din!C50</f>
        <v>0</v>
      </c>
      <c r="F19" s="485"/>
      <c r="G19" s="485"/>
      <c r="H19" s="485"/>
      <c r="I19" s="486"/>
      <c r="J19" s="437" t="s">
        <v>17</v>
      </c>
      <c r="K19" s="437"/>
      <c r="L19" s="437"/>
      <c r="M19" s="491">
        <f>din!G50</f>
        <v>0</v>
      </c>
      <c r="N19" s="491"/>
      <c r="O19" s="491"/>
      <c r="P19" s="491"/>
      <c r="Q19" s="491"/>
      <c r="R19" s="450"/>
      <c r="S19" s="450"/>
      <c r="T19" s="450"/>
      <c r="U19" s="450"/>
      <c r="V19" s="450"/>
      <c r="AB19" s="92"/>
      <c r="AC19" s="92"/>
      <c r="AD19" s="92"/>
      <c r="AE19" s="92"/>
      <c r="AF19" s="92"/>
      <c r="AG19" s="92"/>
      <c r="AH19" s="92"/>
      <c r="AI19" s="92"/>
      <c r="AJ19" s="92"/>
      <c r="AK19" s="92"/>
      <c r="AL19" s="92"/>
      <c r="AM19" s="92"/>
    </row>
    <row r="20" spans="2:39" s="20" customFormat="1" ht="20.100000000000001" customHeight="1">
      <c r="B20" s="446"/>
      <c r="C20" s="447"/>
      <c r="D20" s="448"/>
      <c r="E20" s="487"/>
      <c r="F20" s="488"/>
      <c r="G20" s="488"/>
      <c r="H20" s="488"/>
      <c r="I20" s="489"/>
      <c r="J20" s="437" t="s">
        <v>18</v>
      </c>
      <c r="K20" s="437"/>
      <c r="L20" s="437"/>
      <c r="M20" s="491">
        <f>din!H50</f>
        <v>0</v>
      </c>
      <c r="N20" s="491"/>
      <c r="O20" s="491"/>
      <c r="P20" s="491"/>
      <c r="Q20" s="491"/>
      <c r="R20" s="450"/>
      <c r="S20" s="450"/>
      <c r="T20" s="450"/>
      <c r="U20" s="450"/>
      <c r="V20" s="450"/>
      <c r="W20" s="21"/>
      <c r="AB20" s="92"/>
      <c r="AC20" s="92"/>
      <c r="AD20" s="92"/>
      <c r="AE20" s="92"/>
      <c r="AF20" s="92"/>
      <c r="AG20" s="92"/>
      <c r="AH20" s="92"/>
      <c r="AI20" s="92"/>
      <c r="AJ20" s="92"/>
      <c r="AK20" s="92"/>
      <c r="AL20" s="92"/>
      <c r="AM20" s="92"/>
    </row>
    <row r="21" spans="2:39" s="20" customFormat="1" ht="15" customHeight="1">
      <c r="B21" s="440">
        <f>din!A51</f>
        <v>0</v>
      </c>
      <c r="C21" s="441"/>
      <c r="D21" s="442"/>
      <c r="E21" s="440">
        <f>din!B51</f>
        <v>0</v>
      </c>
      <c r="F21" s="441"/>
      <c r="G21" s="441"/>
      <c r="H21" s="441"/>
      <c r="I21" s="442"/>
      <c r="J21" s="437" t="s">
        <v>14</v>
      </c>
      <c r="K21" s="437"/>
      <c r="L21" s="437"/>
      <c r="M21" s="490">
        <f>din!D51</f>
        <v>0</v>
      </c>
      <c r="N21" s="490"/>
      <c r="O21" s="490"/>
      <c r="P21" s="490"/>
      <c r="Q21" s="490"/>
      <c r="R21" s="450">
        <f>din!I51</f>
        <v>0</v>
      </c>
      <c r="S21" s="450"/>
      <c r="T21" s="450"/>
      <c r="U21" s="450"/>
      <c r="V21" s="450"/>
      <c r="W21" s="21"/>
      <c r="AB21" s="92"/>
      <c r="AC21" s="92"/>
      <c r="AD21" s="92"/>
      <c r="AE21" s="92"/>
      <c r="AF21" s="92"/>
      <c r="AG21" s="92"/>
      <c r="AH21" s="92"/>
      <c r="AI21" s="92"/>
      <c r="AJ21" s="92"/>
      <c r="AK21" s="92"/>
      <c r="AL21" s="92"/>
      <c r="AM21" s="92"/>
    </row>
    <row r="22" spans="2:39" s="20" customFormat="1" ht="20.100000000000001" customHeight="1">
      <c r="B22" s="443"/>
      <c r="C22" s="444"/>
      <c r="D22" s="445"/>
      <c r="E22" s="443"/>
      <c r="F22" s="444"/>
      <c r="G22" s="444"/>
      <c r="H22" s="444"/>
      <c r="I22" s="445"/>
      <c r="J22" s="437" t="s">
        <v>20</v>
      </c>
      <c r="K22" s="437"/>
      <c r="L22" s="437"/>
      <c r="M22" s="490">
        <f>din!E51</f>
        <v>0</v>
      </c>
      <c r="N22" s="490"/>
      <c r="O22" s="490"/>
      <c r="P22" s="490"/>
      <c r="Q22" s="490"/>
      <c r="R22" s="450"/>
      <c r="S22" s="450"/>
      <c r="T22" s="450"/>
      <c r="U22" s="450"/>
      <c r="V22" s="450"/>
      <c r="W22" s="21"/>
      <c r="AB22" s="92"/>
      <c r="AC22" s="92"/>
      <c r="AD22" s="92"/>
      <c r="AE22" s="92"/>
      <c r="AF22" s="92"/>
      <c r="AG22" s="92"/>
      <c r="AH22" s="92"/>
      <c r="AI22" s="92"/>
      <c r="AJ22" s="92"/>
      <c r="AK22" s="92"/>
      <c r="AL22" s="92"/>
      <c r="AM22" s="92"/>
    </row>
    <row r="23" spans="2:39" s="20" customFormat="1" ht="20.100000000000001" customHeight="1">
      <c r="B23" s="443"/>
      <c r="C23" s="444"/>
      <c r="D23" s="445"/>
      <c r="E23" s="443"/>
      <c r="F23" s="444"/>
      <c r="G23" s="444"/>
      <c r="H23" s="444"/>
      <c r="I23" s="445"/>
      <c r="J23" s="437" t="s">
        <v>598</v>
      </c>
      <c r="K23" s="437"/>
      <c r="L23" s="437"/>
      <c r="M23" s="491">
        <f>din!F51</f>
        <v>0</v>
      </c>
      <c r="N23" s="491"/>
      <c r="O23" s="491"/>
      <c r="P23" s="491"/>
      <c r="Q23" s="491"/>
      <c r="R23" s="450"/>
      <c r="S23" s="450"/>
      <c r="T23" s="450"/>
      <c r="U23" s="450"/>
      <c r="V23" s="450"/>
      <c r="W23" s="21"/>
      <c r="AB23" s="92"/>
      <c r="AC23" s="92"/>
      <c r="AD23" s="93"/>
      <c r="AE23" s="92"/>
      <c r="AF23" s="92"/>
      <c r="AG23" s="92"/>
      <c r="AH23" s="92"/>
      <c r="AI23" s="92"/>
      <c r="AJ23" s="92"/>
      <c r="AK23" s="92"/>
      <c r="AL23" s="92"/>
      <c r="AM23" s="92"/>
    </row>
    <row r="24" spans="2:39" s="20" customFormat="1" ht="20.100000000000001" customHeight="1">
      <c r="B24" s="443"/>
      <c r="C24" s="444"/>
      <c r="D24" s="445"/>
      <c r="E24" s="484">
        <f>din!C51</f>
        <v>0</v>
      </c>
      <c r="F24" s="485"/>
      <c r="G24" s="485"/>
      <c r="H24" s="485"/>
      <c r="I24" s="486"/>
      <c r="J24" s="437" t="s">
        <v>17</v>
      </c>
      <c r="K24" s="437"/>
      <c r="L24" s="437"/>
      <c r="M24" s="491">
        <f>din!G51</f>
        <v>0</v>
      </c>
      <c r="N24" s="491"/>
      <c r="O24" s="491"/>
      <c r="P24" s="491"/>
      <c r="Q24" s="491"/>
      <c r="R24" s="450"/>
      <c r="S24" s="450"/>
      <c r="T24" s="450"/>
      <c r="U24" s="450"/>
      <c r="V24" s="450"/>
      <c r="W24" s="21"/>
      <c r="AB24" s="92"/>
      <c r="AC24" s="92"/>
      <c r="AD24" s="92"/>
      <c r="AE24" s="92"/>
      <c r="AF24" s="92"/>
      <c r="AG24" s="92"/>
      <c r="AH24" s="92"/>
      <c r="AI24" s="92"/>
      <c r="AJ24" s="92"/>
      <c r="AK24" s="92"/>
      <c r="AL24" s="92"/>
      <c r="AM24" s="92"/>
    </row>
    <row r="25" spans="2:39" s="20" customFormat="1" ht="20.100000000000001" customHeight="1">
      <c r="B25" s="446"/>
      <c r="C25" s="447"/>
      <c r="D25" s="448"/>
      <c r="E25" s="487"/>
      <c r="F25" s="488"/>
      <c r="G25" s="488"/>
      <c r="H25" s="488"/>
      <c r="I25" s="489"/>
      <c r="J25" s="437" t="s">
        <v>18</v>
      </c>
      <c r="K25" s="437"/>
      <c r="L25" s="437"/>
      <c r="M25" s="491">
        <f>din!H51</f>
        <v>0</v>
      </c>
      <c r="N25" s="491"/>
      <c r="O25" s="491"/>
      <c r="P25" s="491"/>
      <c r="Q25" s="491"/>
      <c r="R25" s="450"/>
      <c r="S25" s="450"/>
      <c r="T25" s="450"/>
      <c r="U25" s="450"/>
      <c r="V25" s="450"/>
      <c r="W25" s="21"/>
      <c r="AB25" s="92"/>
      <c r="AC25" s="92"/>
      <c r="AD25" s="92"/>
      <c r="AE25" s="92"/>
      <c r="AF25" s="92"/>
      <c r="AG25" s="92"/>
      <c r="AH25" s="92"/>
      <c r="AI25" s="92"/>
      <c r="AJ25" s="92"/>
      <c r="AK25" s="92"/>
      <c r="AL25" s="92"/>
      <c r="AM25" s="92"/>
    </row>
    <row r="26" spans="2:39" s="20" customFormat="1" ht="15" customHeight="1">
      <c r="B26" s="440">
        <f>din!A52</f>
        <v>0</v>
      </c>
      <c r="C26" s="441"/>
      <c r="D26" s="442"/>
      <c r="E26" s="440">
        <f>din!B52</f>
        <v>0</v>
      </c>
      <c r="F26" s="441"/>
      <c r="G26" s="441"/>
      <c r="H26" s="441"/>
      <c r="I26" s="442"/>
      <c r="J26" s="437" t="s">
        <v>14</v>
      </c>
      <c r="K26" s="437"/>
      <c r="L26" s="437"/>
      <c r="M26" s="490">
        <f>din!D52</f>
        <v>0</v>
      </c>
      <c r="N26" s="490"/>
      <c r="O26" s="490"/>
      <c r="P26" s="490"/>
      <c r="Q26" s="490"/>
      <c r="R26" s="450">
        <f>din!I52</f>
        <v>0</v>
      </c>
      <c r="S26" s="450"/>
      <c r="T26" s="450"/>
      <c r="U26" s="450"/>
      <c r="V26" s="450"/>
      <c r="W26" s="21"/>
    </row>
    <row r="27" spans="2:39" s="20" customFormat="1" ht="20.100000000000001" customHeight="1">
      <c r="B27" s="443"/>
      <c r="C27" s="444"/>
      <c r="D27" s="445"/>
      <c r="E27" s="443"/>
      <c r="F27" s="444"/>
      <c r="G27" s="444"/>
      <c r="H27" s="444"/>
      <c r="I27" s="445"/>
      <c r="J27" s="437" t="s">
        <v>20</v>
      </c>
      <c r="K27" s="437"/>
      <c r="L27" s="437"/>
      <c r="M27" s="490">
        <f>din!E52</f>
        <v>0</v>
      </c>
      <c r="N27" s="490"/>
      <c r="O27" s="490"/>
      <c r="P27" s="490"/>
      <c r="Q27" s="490"/>
      <c r="R27" s="450"/>
      <c r="S27" s="450"/>
      <c r="T27" s="450"/>
      <c r="U27" s="450"/>
      <c r="V27" s="450"/>
      <c r="W27" s="21"/>
    </row>
    <row r="28" spans="2:39" s="20" customFormat="1" ht="20.100000000000001" customHeight="1">
      <c r="B28" s="443"/>
      <c r="C28" s="444"/>
      <c r="D28" s="445"/>
      <c r="E28" s="443"/>
      <c r="F28" s="444"/>
      <c r="G28" s="444"/>
      <c r="H28" s="444"/>
      <c r="I28" s="445"/>
      <c r="J28" s="437" t="s">
        <v>598</v>
      </c>
      <c r="K28" s="437"/>
      <c r="L28" s="437"/>
      <c r="M28" s="491">
        <f>din!F52</f>
        <v>0</v>
      </c>
      <c r="N28" s="491"/>
      <c r="O28" s="491"/>
      <c r="P28" s="491"/>
      <c r="Q28" s="491"/>
      <c r="R28" s="450"/>
      <c r="S28" s="450"/>
      <c r="T28" s="450"/>
      <c r="U28" s="450"/>
      <c r="V28" s="450"/>
      <c r="W28" s="21"/>
    </row>
    <row r="29" spans="2:39" s="20" customFormat="1" ht="20.100000000000001" customHeight="1">
      <c r="B29" s="443"/>
      <c r="C29" s="444"/>
      <c r="D29" s="445"/>
      <c r="E29" s="484">
        <f>din!C52</f>
        <v>0</v>
      </c>
      <c r="F29" s="485"/>
      <c r="G29" s="485"/>
      <c r="H29" s="485"/>
      <c r="I29" s="486"/>
      <c r="J29" s="437" t="s">
        <v>17</v>
      </c>
      <c r="K29" s="437"/>
      <c r="L29" s="437"/>
      <c r="M29" s="491">
        <f>din!G52</f>
        <v>0</v>
      </c>
      <c r="N29" s="491"/>
      <c r="O29" s="491"/>
      <c r="P29" s="491"/>
      <c r="Q29" s="491"/>
      <c r="R29" s="450"/>
      <c r="S29" s="450"/>
      <c r="T29" s="450"/>
      <c r="U29" s="450"/>
      <c r="V29" s="450"/>
      <c r="W29" s="21"/>
    </row>
    <row r="30" spans="2:39" s="20" customFormat="1" ht="20.100000000000001" customHeight="1">
      <c r="B30" s="446"/>
      <c r="C30" s="447"/>
      <c r="D30" s="448"/>
      <c r="E30" s="487"/>
      <c r="F30" s="488"/>
      <c r="G30" s="488"/>
      <c r="H30" s="488"/>
      <c r="I30" s="489"/>
      <c r="J30" s="437" t="s">
        <v>18</v>
      </c>
      <c r="K30" s="437"/>
      <c r="L30" s="437"/>
      <c r="M30" s="491">
        <f>din!H52</f>
        <v>0</v>
      </c>
      <c r="N30" s="491"/>
      <c r="O30" s="491"/>
      <c r="P30" s="491"/>
      <c r="Q30" s="491"/>
      <c r="R30" s="450"/>
      <c r="S30" s="450"/>
      <c r="T30" s="450"/>
      <c r="U30" s="450"/>
      <c r="V30" s="450"/>
      <c r="W30" s="21"/>
    </row>
    <row r="31" spans="2:39" s="20" customFormat="1" ht="15" customHeight="1">
      <c r="B31" s="440">
        <f>din!A53</f>
        <v>0</v>
      </c>
      <c r="C31" s="441"/>
      <c r="D31" s="442"/>
      <c r="E31" s="440">
        <f>din!B53</f>
        <v>0</v>
      </c>
      <c r="F31" s="441"/>
      <c r="G31" s="441"/>
      <c r="H31" s="441"/>
      <c r="I31" s="442"/>
      <c r="J31" s="437" t="s">
        <v>14</v>
      </c>
      <c r="K31" s="437"/>
      <c r="L31" s="437"/>
      <c r="M31" s="490">
        <f>din!D53</f>
        <v>0</v>
      </c>
      <c r="N31" s="490"/>
      <c r="O31" s="490"/>
      <c r="P31" s="490"/>
      <c r="Q31" s="490"/>
      <c r="R31" s="450">
        <f>din!I53</f>
        <v>0</v>
      </c>
      <c r="S31" s="450"/>
      <c r="T31" s="450"/>
      <c r="U31" s="450"/>
      <c r="V31" s="450"/>
      <c r="W31" s="21"/>
    </row>
    <row r="32" spans="2:39" s="20" customFormat="1" ht="20.100000000000001" customHeight="1">
      <c r="B32" s="443"/>
      <c r="C32" s="444"/>
      <c r="D32" s="445"/>
      <c r="E32" s="443"/>
      <c r="F32" s="444"/>
      <c r="G32" s="444"/>
      <c r="H32" s="444"/>
      <c r="I32" s="445"/>
      <c r="J32" s="437" t="s">
        <v>20</v>
      </c>
      <c r="K32" s="437"/>
      <c r="L32" s="437"/>
      <c r="M32" s="490">
        <f>din!E53</f>
        <v>0</v>
      </c>
      <c r="N32" s="490"/>
      <c r="O32" s="490"/>
      <c r="P32" s="490"/>
      <c r="Q32" s="490"/>
      <c r="R32" s="450"/>
      <c r="S32" s="450"/>
      <c r="T32" s="450"/>
      <c r="U32" s="450"/>
      <c r="V32" s="450"/>
      <c r="W32" s="21"/>
    </row>
    <row r="33" spans="2:29" s="20" customFormat="1" ht="20.100000000000001" customHeight="1">
      <c r="B33" s="443"/>
      <c r="C33" s="444"/>
      <c r="D33" s="445"/>
      <c r="E33" s="443"/>
      <c r="F33" s="444"/>
      <c r="G33" s="444"/>
      <c r="H33" s="444"/>
      <c r="I33" s="445"/>
      <c r="J33" s="437" t="s">
        <v>598</v>
      </c>
      <c r="K33" s="437"/>
      <c r="L33" s="437"/>
      <c r="M33" s="491">
        <f>din!F53</f>
        <v>0</v>
      </c>
      <c r="N33" s="491"/>
      <c r="O33" s="491"/>
      <c r="P33" s="491"/>
      <c r="Q33" s="491"/>
      <c r="R33" s="450"/>
      <c r="S33" s="450"/>
      <c r="T33" s="450"/>
      <c r="U33" s="450"/>
      <c r="V33" s="450"/>
      <c r="W33" s="21"/>
    </row>
    <row r="34" spans="2:29" s="20" customFormat="1" ht="20.100000000000001" customHeight="1">
      <c r="B34" s="443"/>
      <c r="C34" s="444"/>
      <c r="D34" s="445"/>
      <c r="E34" s="484">
        <f>din!C53</f>
        <v>0</v>
      </c>
      <c r="F34" s="485"/>
      <c r="G34" s="485"/>
      <c r="H34" s="485"/>
      <c r="I34" s="486"/>
      <c r="J34" s="437" t="s">
        <v>17</v>
      </c>
      <c r="K34" s="437"/>
      <c r="L34" s="437"/>
      <c r="M34" s="491">
        <f>din!G53</f>
        <v>0</v>
      </c>
      <c r="N34" s="491"/>
      <c r="O34" s="491"/>
      <c r="P34" s="491"/>
      <c r="Q34" s="491"/>
      <c r="R34" s="450"/>
      <c r="S34" s="450"/>
      <c r="T34" s="450"/>
      <c r="U34" s="450"/>
      <c r="V34" s="450"/>
      <c r="W34" s="21"/>
    </row>
    <row r="35" spans="2:29" s="20" customFormat="1" ht="20.100000000000001" customHeight="1">
      <c r="B35" s="446"/>
      <c r="C35" s="447"/>
      <c r="D35" s="448"/>
      <c r="E35" s="487"/>
      <c r="F35" s="488"/>
      <c r="G35" s="488"/>
      <c r="H35" s="488"/>
      <c r="I35" s="489"/>
      <c r="J35" s="437" t="s">
        <v>18</v>
      </c>
      <c r="K35" s="437"/>
      <c r="L35" s="437"/>
      <c r="M35" s="491">
        <f>din!H53</f>
        <v>0</v>
      </c>
      <c r="N35" s="491"/>
      <c r="O35" s="491"/>
      <c r="P35" s="491"/>
      <c r="Q35" s="491"/>
      <c r="R35" s="450"/>
      <c r="S35" s="450"/>
      <c r="T35" s="450"/>
      <c r="U35" s="450"/>
      <c r="V35" s="450"/>
      <c r="W35" s="21"/>
    </row>
    <row r="36" spans="2:29">
      <c r="B36" s="74"/>
      <c r="C36" s="74"/>
      <c r="D36" s="74"/>
      <c r="E36" s="74"/>
      <c r="F36" s="74"/>
      <c r="G36" s="74"/>
      <c r="H36" s="74"/>
      <c r="I36" s="74"/>
      <c r="J36" s="74"/>
      <c r="K36" s="74"/>
      <c r="L36" s="74"/>
      <c r="M36" s="74"/>
      <c r="N36" s="74"/>
      <c r="O36" s="74"/>
      <c r="P36" s="74"/>
      <c r="Q36" s="74"/>
      <c r="R36" s="74"/>
      <c r="S36" s="74"/>
      <c r="T36" s="74"/>
      <c r="U36" s="74"/>
      <c r="V36" s="74"/>
    </row>
    <row r="37" spans="2:29">
      <c r="B37" s="439"/>
      <c r="C37" s="439"/>
      <c r="D37" s="439"/>
      <c r="E37" s="439"/>
      <c r="F37" s="439"/>
      <c r="G37" s="439"/>
      <c r="H37" s="439"/>
      <c r="I37" s="439"/>
      <c r="J37" s="439"/>
      <c r="K37" s="439"/>
      <c r="L37" s="439"/>
      <c r="M37" s="439"/>
      <c r="N37" s="439"/>
      <c r="O37" s="439"/>
      <c r="P37" s="439"/>
      <c r="Q37" s="439"/>
      <c r="R37" s="439"/>
      <c r="S37" s="439"/>
      <c r="T37" s="439"/>
      <c r="U37" s="439"/>
      <c r="V37" s="439"/>
    </row>
    <row r="38" spans="2:29" ht="15" customHeight="1">
      <c r="B38" s="426" t="s">
        <v>628</v>
      </c>
      <c r="C38" s="426"/>
      <c r="D38" s="426"/>
      <c r="E38" s="426"/>
      <c r="F38" s="426"/>
      <c r="G38" s="426"/>
      <c r="H38" s="426"/>
      <c r="I38" s="426"/>
      <c r="J38" s="426"/>
      <c r="K38" s="426"/>
      <c r="L38" s="426"/>
      <c r="M38" s="426"/>
      <c r="N38" s="426"/>
      <c r="O38" s="426"/>
      <c r="P38" s="426"/>
      <c r="Q38" s="426"/>
      <c r="R38" s="426"/>
      <c r="S38" s="79">
        <f>'Certificados Gerais'!W36</f>
        <v>0</v>
      </c>
      <c r="T38" s="77" t="s">
        <v>629</v>
      </c>
    </row>
    <row r="39" spans="2:29" ht="14.1" customHeight="1">
      <c r="B39" s="433"/>
      <c r="C39" s="433"/>
      <c r="D39" s="433"/>
      <c r="E39" s="433"/>
      <c r="F39" s="433"/>
      <c r="G39" s="433"/>
      <c r="H39" s="433"/>
      <c r="I39" s="433"/>
      <c r="J39" s="433"/>
      <c r="K39" s="433"/>
      <c r="L39" s="433"/>
      <c r="M39" s="433"/>
      <c r="N39" s="433"/>
      <c r="O39" s="433"/>
      <c r="P39" s="433"/>
      <c r="Q39" s="433"/>
      <c r="R39" s="433"/>
      <c r="S39" s="433"/>
      <c r="T39" s="433"/>
      <c r="U39" s="433"/>
      <c r="V39" s="433"/>
    </row>
    <row r="40" spans="2:29" ht="14.1" customHeight="1">
      <c r="B40" s="433"/>
      <c r="C40" s="433"/>
      <c r="D40" s="433"/>
      <c r="E40" s="433"/>
      <c r="F40" s="433"/>
      <c r="G40" s="433"/>
      <c r="H40" s="433"/>
      <c r="I40" s="433"/>
      <c r="J40" s="433"/>
      <c r="K40" s="433"/>
      <c r="L40" s="433"/>
      <c r="M40" s="433"/>
      <c r="N40" s="433"/>
      <c r="O40" s="433"/>
      <c r="P40" s="433"/>
      <c r="Q40" s="433"/>
      <c r="R40" s="433"/>
      <c r="S40" s="433"/>
      <c r="T40" s="433"/>
      <c r="U40" s="433"/>
      <c r="V40" s="433"/>
      <c r="W40" s="73"/>
      <c r="X40" s="73"/>
      <c r="Y40" s="73"/>
      <c r="Z40" s="73"/>
      <c r="AA40" s="73"/>
    </row>
    <row r="41" spans="2:29" s="19" customFormat="1" ht="15" customHeight="1">
      <c r="B41" s="434" t="str">
        <f>'Certificados Gerais'!B38</f>
        <v>FOR.n°</v>
      </c>
      <c r="C41" s="434"/>
      <c r="D41" s="434"/>
      <c r="E41" s="81"/>
      <c r="F41" s="81"/>
      <c r="G41" s="24"/>
      <c r="H41" s="24"/>
      <c r="I41" s="24"/>
      <c r="J41" s="24"/>
      <c r="K41" s="24"/>
      <c r="L41" s="24"/>
      <c r="M41" s="24"/>
      <c r="N41" s="24"/>
      <c r="O41" s="24"/>
      <c r="P41" s="24"/>
      <c r="Q41" s="24"/>
      <c r="R41" s="434" t="str">
        <f>'Certificados Gerais'!U38</f>
        <v>Rev.nº</v>
      </c>
      <c r="S41" s="434"/>
      <c r="T41" s="435" t="str">
        <f>'Certificados Gerais'!W38</f>
        <v>Data</v>
      </c>
      <c r="U41" s="436"/>
      <c r="V41" s="436"/>
      <c r="W41" s="24"/>
      <c r="X41" s="24"/>
      <c r="Y41" s="24"/>
      <c r="Z41" s="24"/>
      <c r="AA41" s="24"/>
      <c r="AB41" s="90"/>
      <c r="AC41" s="90"/>
    </row>
    <row r="44" spans="2:29">
      <c r="C44" s="77"/>
      <c r="D44" s="77"/>
      <c r="E44" s="77"/>
      <c r="F44" s="77"/>
      <c r="G44" s="77"/>
      <c r="H44" s="77"/>
      <c r="I44" s="77"/>
      <c r="J44" s="77"/>
      <c r="K44" s="77"/>
      <c r="L44" s="77"/>
      <c r="M44" s="77"/>
      <c r="N44" s="77"/>
      <c r="O44" s="77"/>
      <c r="P44" s="77"/>
      <c r="Q44" s="77"/>
      <c r="R44" s="77"/>
      <c r="S44" s="77"/>
      <c r="T44" s="77"/>
      <c r="U44" s="77"/>
      <c r="V44" s="77"/>
    </row>
  </sheetData>
  <sheetProtection formatCells="0" formatColumns="0" formatRows="0" selectLockedCells="1"/>
  <mergeCells count="92">
    <mergeCell ref="B39:V40"/>
    <mergeCell ref="B41:D41"/>
    <mergeCell ref="R41:S41"/>
    <mergeCell ref="T41:V41"/>
    <mergeCell ref="J34:L34"/>
    <mergeCell ref="M34:Q34"/>
    <mergeCell ref="J35:L35"/>
    <mergeCell ref="M35:Q35"/>
    <mergeCell ref="B37:V37"/>
    <mergeCell ref="B38:R38"/>
    <mergeCell ref="B31:D35"/>
    <mergeCell ref="E31:I33"/>
    <mergeCell ref="J31:L31"/>
    <mergeCell ref="M31:Q31"/>
    <mergeCell ref="R31:V35"/>
    <mergeCell ref="J32:L32"/>
    <mergeCell ref="M32:Q32"/>
    <mergeCell ref="J33:L33"/>
    <mergeCell ref="M33:Q33"/>
    <mergeCell ref="E34:I35"/>
    <mergeCell ref="R26:V30"/>
    <mergeCell ref="J27:L27"/>
    <mergeCell ref="M27:Q27"/>
    <mergeCell ref="J28:L28"/>
    <mergeCell ref="M28:Q28"/>
    <mergeCell ref="E29:I30"/>
    <mergeCell ref="J29:L29"/>
    <mergeCell ref="M29:Q29"/>
    <mergeCell ref="J30:L30"/>
    <mergeCell ref="M30:Q30"/>
    <mergeCell ref="B26:D30"/>
    <mergeCell ref="E26:I28"/>
    <mergeCell ref="J26:L26"/>
    <mergeCell ref="M26:Q26"/>
    <mergeCell ref="B21:D25"/>
    <mergeCell ref="E21:I23"/>
    <mergeCell ref="J21:L21"/>
    <mergeCell ref="M21:Q21"/>
    <mergeCell ref="E24:I25"/>
    <mergeCell ref="R21:V25"/>
    <mergeCell ref="J22:L22"/>
    <mergeCell ref="M22:Q22"/>
    <mergeCell ref="J23:L23"/>
    <mergeCell ref="M23:Q23"/>
    <mergeCell ref="J24:L24"/>
    <mergeCell ref="M24:Q24"/>
    <mergeCell ref="J25:L25"/>
    <mergeCell ref="M25:Q25"/>
    <mergeCell ref="R16:V20"/>
    <mergeCell ref="J17:L17"/>
    <mergeCell ref="M17:Q17"/>
    <mergeCell ref="J18:L18"/>
    <mergeCell ref="M18:Q18"/>
    <mergeCell ref="M14:Q14"/>
    <mergeCell ref="J15:L15"/>
    <mergeCell ref="M15:Q15"/>
    <mergeCell ref="E19:I20"/>
    <mergeCell ref="J19:L19"/>
    <mergeCell ref="M19:Q19"/>
    <mergeCell ref="J20:L20"/>
    <mergeCell ref="M20:Q20"/>
    <mergeCell ref="B16:D20"/>
    <mergeCell ref="E16:I18"/>
    <mergeCell ref="J16:L16"/>
    <mergeCell ref="M16:Q16"/>
    <mergeCell ref="AB9:AC9"/>
    <mergeCell ref="B11:D15"/>
    <mergeCell ref="E11:I13"/>
    <mergeCell ref="J11:L11"/>
    <mergeCell ref="M11:Q11"/>
    <mergeCell ref="R11:V15"/>
    <mergeCell ref="J12:L12"/>
    <mergeCell ref="M12:Q12"/>
    <mergeCell ref="J13:L13"/>
    <mergeCell ref="M13:Q13"/>
    <mergeCell ref="E14:I15"/>
    <mergeCell ref="J14:L14"/>
    <mergeCell ref="O7:Q7"/>
    <mergeCell ref="R7:V7"/>
    <mergeCell ref="B8:D8"/>
    <mergeCell ref="E8:V8"/>
    <mergeCell ref="B9:D10"/>
    <mergeCell ref="E9:I10"/>
    <mergeCell ref="J9:Q10"/>
    <mergeCell ref="R9:V10"/>
    <mergeCell ref="R1:W1"/>
    <mergeCell ref="B2:S2"/>
    <mergeCell ref="B3:S3"/>
    <mergeCell ref="B6:D6"/>
    <mergeCell ref="E6:M6"/>
    <mergeCell ref="O6:Q6"/>
    <mergeCell ref="R6:V6"/>
  </mergeCells>
  <conditionalFormatting sqref="R1:W1">
    <cfRule type="cellIs" dxfId="542" priority="39" operator="equal">
      <formula>"Inserir IN"</formula>
    </cfRule>
  </conditionalFormatting>
  <conditionalFormatting sqref="B2">
    <cfRule type="containsBlanks" dxfId="541" priority="37">
      <formula>LEN(TRIM(B2))=0</formula>
    </cfRule>
  </conditionalFormatting>
  <conditionalFormatting sqref="B3">
    <cfRule type="containsBlanks" dxfId="540" priority="38">
      <formula>LEN(TRIM(B3))=0</formula>
    </cfRule>
  </conditionalFormatting>
  <conditionalFormatting sqref="B2:S2">
    <cfRule type="cellIs" dxfId="539" priority="36" operator="equal">
      <formula>"Selecionar opção"</formula>
    </cfRule>
  </conditionalFormatting>
  <conditionalFormatting sqref="B3:S3">
    <cfRule type="cellIs" dxfId="538" priority="35" operator="equal">
      <formula>"Selecionar opção de escopo"</formula>
    </cfRule>
  </conditionalFormatting>
  <conditionalFormatting sqref="R6">
    <cfRule type="cellIs" dxfId="537" priority="33" operator="equal">
      <formula>"Inserir data"</formula>
    </cfRule>
  </conditionalFormatting>
  <conditionalFormatting sqref="R7">
    <cfRule type="cellIs" dxfId="536" priority="32" operator="equal">
      <formula>""</formula>
    </cfRule>
  </conditionalFormatting>
  <conditionalFormatting sqref="E8:V8">
    <cfRule type="cellIs" dxfId="535" priority="31" operator="equal">
      <formula>""</formula>
    </cfRule>
  </conditionalFormatting>
  <conditionalFormatting sqref="S38">
    <cfRule type="cellIs" dxfId="534" priority="29" operator="equal">
      <formula>0</formula>
    </cfRule>
    <cfRule type="cellIs" dxfId="533" priority="30" operator="equal">
      <formula>""</formula>
    </cfRule>
  </conditionalFormatting>
  <conditionalFormatting sqref="B41">
    <cfRule type="cellIs" dxfId="532" priority="28" operator="equal">
      <formula>"rev"</formula>
    </cfRule>
  </conditionalFormatting>
  <conditionalFormatting sqref="E41:F41">
    <cfRule type="cellIs" dxfId="531" priority="27" operator="equal">
      <formula>"data"</formula>
    </cfRule>
  </conditionalFormatting>
  <conditionalFormatting sqref="B41:D41">
    <cfRule type="cellIs" dxfId="530" priority="26" operator="equal">
      <formula>"FOR.n°"</formula>
    </cfRule>
  </conditionalFormatting>
  <conditionalFormatting sqref="R41:S41">
    <cfRule type="cellIs" dxfId="529" priority="25" operator="equal">
      <formula>"Rev.nº"</formula>
    </cfRule>
  </conditionalFormatting>
  <conditionalFormatting sqref="T41:V41">
    <cfRule type="cellIs" dxfId="528" priority="24" operator="equal">
      <formula>"data"</formula>
    </cfRule>
  </conditionalFormatting>
  <conditionalFormatting sqref="B11:D15">
    <cfRule type="cellIs" dxfId="527" priority="22" operator="equal">
      <formula>""</formula>
    </cfRule>
  </conditionalFormatting>
  <conditionalFormatting sqref="E11">
    <cfRule type="cellIs" dxfId="526" priority="21" operator="equal">
      <formula>""</formula>
    </cfRule>
  </conditionalFormatting>
  <conditionalFormatting sqref="R11 M11:O15">
    <cfRule type="cellIs" dxfId="525" priority="20" operator="equal">
      <formula>""</formula>
    </cfRule>
  </conditionalFormatting>
  <conditionalFormatting sqref="E14">
    <cfRule type="cellIs" dxfId="524" priority="19" operator="equal">
      <formula>""</formula>
    </cfRule>
  </conditionalFormatting>
  <conditionalFormatting sqref="B16:D20">
    <cfRule type="cellIs" dxfId="523" priority="18" operator="equal">
      <formula>""</formula>
    </cfRule>
  </conditionalFormatting>
  <conditionalFormatting sqref="E16">
    <cfRule type="cellIs" dxfId="522" priority="17" operator="equal">
      <formula>""</formula>
    </cfRule>
  </conditionalFormatting>
  <conditionalFormatting sqref="R16 M16:O20">
    <cfRule type="cellIs" dxfId="521" priority="16" operator="equal">
      <formula>""</formula>
    </cfRule>
  </conditionalFormatting>
  <conditionalFormatting sqref="B21:D25">
    <cfRule type="cellIs" dxfId="520" priority="15" operator="equal">
      <formula>""</formula>
    </cfRule>
  </conditionalFormatting>
  <conditionalFormatting sqref="E21">
    <cfRule type="cellIs" dxfId="519" priority="14" operator="equal">
      <formula>""</formula>
    </cfRule>
  </conditionalFormatting>
  <conditionalFormatting sqref="R21 M21:O25">
    <cfRule type="cellIs" dxfId="518" priority="13" operator="equal">
      <formula>""</formula>
    </cfRule>
  </conditionalFormatting>
  <conditionalFormatting sqref="B26:D30">
    <cfRule type="cellIs" dxfId="517" priority="12" operator="equal">
      <formula>""</formula>
    </cfRule>
  </conditionalFormatting>
  <conditionalFormatting sqref="E26">
    <cfRule type="cellIs" dxfId="516" priority="11" operator="equal">
      <formula>""</formula>
    </cfRule>
  </conditionalFormatting>
  <conditionalFormatting sqref="R26 M26:O30">
    <cfRule type="cellIs" dxfId="515" priority="10" operator="equal">
      <formula>""</formula>
    </cfRule>
  </conditionalFormatting>
  <conditionalFormatting sqref="B31:D35">
    <cfRule type="cellIs" dxfId="514" priority="9" operator="equal">
      <formula>""</formula>
    </cfRule>
  </conditionalFormatting>
  <conditionalFormatting sqref="E31">
    <cfRule type="cellIs" dxfId="513" priority="8" operator="equal">
      <formula>""</formula>
    </cfRule>
  </conditionalFormatting>
  <conditionalFormatting sqref="R31 M31:O35">
    <cfRule type="cellIs" dxfId="512" priority="7" operator="equal">
      <formula>""</formula>
    </cfRule>
  </conditionalFormatting>
  <conditionalFormatting sqref="E19">
    <cfRule type="cellIs" dxfId="511" priority="6" operator="equal">
      <formula>""</formula>
    </cfRule>
  </conditionalFormatting>
  <conditionalFormatting sqref="E24">
    <cfRule type="cellIs" dxfId="510" priority="5" operator="equal">
      <formula>""</formula>
    </cfRule>
  </conditionalFormatting>
  <conditionalFormatting sqref="E29">
    <cfRule type="cellIs" dxfId="509" priority="4" operator="equal">
      <formula>""</formula>
    </cfRule>
  </conditionalFormatting>
  <conditionalFormatting sqref="E34">
    <cfRule type="cellIs" dxfId="508" priority="3" operator="equal">
      <formula>""</formula>
    </cfRule>
  </conditionalFormatting>
  <conditionalFormatting sqref="E6:M6">
    <cfRule type="cellIs" dxfId="507" priority="1" operator="equal">
      <formula>"Inserir IN"</formula>
    </cfRule>
    <cfRule type="cellIs" dxfId="506" priority="2" operator="equal">
      <formula>"Inserir IN de decisão"</formula>
    </cfRule>
  </conditionalFormatting>
  <pageMargins left="0" right="0" top="0.74803149606299213" bottom="0" header="0" footer="0"/>
  <pageSetup paperSize="9" scale="98" orientation="portrait" errors="blank" horizontalDpi="4294967293" r:id="rId1"/>
  <headerFooter>
    <oddHeader>&amp;L&amp;G</oddHeader>
    <oddFooter>&amp;C&amp;"Times New Roman,Normal"&amp;7                          Página &amp;P de &amp;N</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AM44"/>
  <sheetViews>
    <sheetView showGridLines="0" topLeftCell="A18" zoomScaleNormal="100" zoomScaleSheetLayoutView="115" zoomScalePageLayoutView="80" workbookViewId="0">
      <selection activeCell="A4" sqref="A1:XFD1048576"/>
    </sheetView>
  </sheetViews>
  <sheetFormatPr defaultColWidth="0.7109375" defaultRowHeight="15"/>
  <cols>
    <col min="1" max="1" width="15.28515625" style="16" customWidth="1"/>
    <col min="2" max="4" width="4.28515625" style="16" customWidth="1"/>
    <col min="5" max="9" width="4" style="16" customWidth="1"/>
    <col min="10" max="15" width="4.28515625" style="16" customWidth="1"/>
    <col min="16" max="22" width="3.7109375" style="16" customWidth="1"/>
    <col min="23" max="23" width="3.85546875" style="16" customWidth="1"/>
    <col min="24" max="24" width="3.7109375" style="16" customWidth="1"/>
    <col min="25" max="34" width="3.85546875" style="16" customWidth="1"/>
    <col min="35" max="102" width="5.7109375" style="16" customWidth="1"/>
    <col min="103" max="16382" width="0.7109375" style="16"/>
    <col min="16383" max="16383" width="9.5703125" style="16" customWidth="1"/>
    <col min="16384" max="16384" width="0.7109375" style="16" customWidth="1"/>
  </cols>
  <sheetData>
    <row r="1" spans="2:29" ht="39.950000000000003" customHeight="1">
      <c r="R1" s="403"/>
      <c r="S1" s="403"/>
      <c r="T1" s="403"/>
      <c r="U1" s="403"/>
      <c r="V1" s="403"/>
      <c r="W1" s="403"/>
    </row>
    <row r="2" spans="2:29" ht="48" customHeight="1">
      <c r="B2" s="480" t="str">
        <f>'Certificados Gerais'!B2</f>
        <v>Selecionar opção</v>
      </c>
      <c r="C2" s="481"/>
      <c r="D2" s="481"/>
      <c r="E2" s="481"/>
      <c r="F2" s="481"/>
      <c r="G2" s="481"/>
      <c r="H2" s="481"/>
      <c r="I2" s="481"/>
      <c r="J2" s="481"/>
      <c r="K2" s="481"/>
      <c r="L2" s="481"/>
      <c r="M2" s="481"/>
      <c r="N2" s="481"/>
      <c r="O2" s="481"/>
      <c r="P2" s="481"/>
      <c r="Q2" s="481"/>
      <c r="R2" s="481"/>
      <c r="S2" s="481"/>
      <c r="T2" s="21"/>
      <c r="U2" s="21"/>
      <c r="V2" s="14"/>
      <c r="W2" s="14"/>
      <c r="X2" s="7"/>
      <c r="Y2" s="17"/>
      <c r="Z2" s="17"/>
    </row>
    <row r="3" spans="2:29" ht="68.099999999999994" customHeight="1">
      <c r="B3" s="480" t="str">
        <f>'Certificados Gerais'!B3</f>
        <v>Panelas Metálicas</v>
      </c>
      <c r="C3" s="481"/>
      <c r="D3" s="481"/>
      <c r="E3" s="481"/>
      <c r="F3" s="481"/>
      <c r="G3" s="481"/>
      <c r="H3" s="481"/>
      <c r="I3" s="481"/>
      <c r="J3" s="481"/>
      <c r="K3" s="481"/>
      <c r="L3" s="481"/>
      <c r="M3" s="481"/>
      <c r="N3" s="481"/>
      <c r="O3" s="481"/>
      <c r="P3" s="481"/>
      <c r="Q3" s="481"/>
      <c r="R3" s="481"/>
      <c r="S3" s="481"/>
    </row>
    <row r="4" spans="2:29" ht="12" customHeight="1"/>
    <row r="5" spans="2:29" ht="12" customHeight="1">
      <c r="E5" s="9"/>
      <c r="F5" s="9"/>
      <c r="G5" s="9"/>
      <c r="H5" s="9"/>
      <c r="I5" s="9"/>
      <c r="J5" s="9"/>
      <c r="K5" s="9"/>
      <c r="L5" s="9"/>
      <c r="M5" s="9"/>
      <c r="N5" s="9"/>
      <c r="O5" s="9"/>
      <c r="P5" s="9"/>
    </row>
    <row r="6" spans="2:29" s="17" customFormat="1" ht="15" customHeight="1">
      <c r="B6" s="463" t="s">
        <v>23</v>
      </c>
      <c r="C6" s="463"/>
      <c r="D6" s="463"/>
      <c r="E6" s="482" t="str">
        <f>'Certificados Gerais'!L5</f>
        <v>Inserir IN de decisão</v>
      </c>
      <c r="F6" s="483"/>
      <c r="G6" s="483"/>
      <c r="H6" s="483"/>
      <c r="I6" s="483"/>
      <c r="J6" s="483"/>
      <c r="K6" s="483"/>
      <c r="L6" s="483"/>
      <c r="M6" s="483"/>
      <c r="N6" s="91"/>
      <c r="O6" s="463" t="s">
        <v>8</v>
      </c>
      <c r="P6" s="463"/>
      <c r="Q6" s="463"/>
      <c r="R6" s="464" t="str">
        <f>'Certificados Gerais'!H7</f>
        <v>Inserir data</v>
      </c>
      <c r="S6" s="464"/>
      <c r="T6" s="464"/>
      <c r="U6" s="464"/>
      <c r="V6" s="464"/>
      <c r="X6" s="75"/>
    </row>
    <row r="7" spans="2:29" s="17" customFormat="1" ht="15" customHeight="1">
      <c r="B7" s="22"/>
      <c r="C7" s="22"/>
      <c r="D7" s="18"/>
      <c r="E7" s="18"/>
      <c r="F7" s="18"/>
      <c r="G7" s="18"/>
      <c r="H7" s="18"/>
      <c r="I7" s="18"/>
      <c r="J7" s="23"/>
      <c r="K7" s="23"/>
      <c r="L7" s="23"/>
      <c r="M7" s="18"/>
      <c r="N7" s="18"/>
      <c r="O7" s="463" t="s">
        <v>21</v>
      </c>
      <c r="P7" s="463"/>
      <c r="Q7" s="463"/>
      <c r="R7" s="464" t="str">
        <f>'Certificados Gerais'!H8</f>
        <v/>
      </c>
      <c r="S7" s="464"/>
      <c r="T7" s="464"/>
      <c r="U7" s="464"/>
      <c r="V7" s="464"/>
    </row>
    <row r="8" spans="2:29" s="17" customFormat="1" ht="19.5" customHeight="1">
      <c r="B8" s="465" t="s">
        <v>603</v>
      </c>
      <c r="C8" s="465"/>
      <c r="D8" s="465"/>
      <c r="E8" s="466" t="str">
        <f>din!B1</f>
        <v>(Tudo)</v>
      </c>
      <c r="F8" s="466"/>
      <c r="G8" s="466"/>
      <c r="H8" s="466"/>
      <c r="I8" s="466"/>
      <c r="J8" s="466"/>
      <c r="K8" s="466"/>
      <c r="L8" s="466"/>
      <c r="M8" s="466"/>
      <c r="N8" s="466"/>
      <c r="O8" s="466"/>
      <c r="P8" s="466"/>
      <c r="Q8" s="466"/>
      <c r="R8" s="466"/>
      <c r="S8" s="466"/>
      <c r="T8" s="466"/>
      <c r="U8" s="466"/>
      <c r="V8" s="466"/>
      <c r="W8" s="72"/>
      <c r="X8" s="72"/>
      <c r="Y8" s="72"/>
      <c r="Z8" s="19"/>
    </row>
    <row r="9" spans="2:29" s="20" customFormat="1" ht="12" customHeight="1">
      <c r="B9" s="467" t="s">
        <v>9</v>
      </c>
      <c r="C9" s="467"/>
      <c r="D9" s="467"/>
      <c r="E9" s="467" t="s">
        <v>579</v>
      </c>
      <c r="F9" s="467"/>
      <c r="G9" s="467"/>
      <c r="H9" s="467"/>
      <c r="I9" s="467"/>
      <c r="J9" s="468" t="s">
        <v>19</v>
      </c>
      <c r="K9" s="469"/>
      <c r="L9" s="469"/>
      <c r="M9" s="469"/>
      <c r="N9" s="469"/>
      <c r="O9" s="469"/>
      <c r="P9" s="469"/>
      <c r="Q9" s="470"/>
      <c r="R9" s="474" t="s">
        <v>10</v>
      </c>
      <c r="S9" s="475"/>
      <c r="T9" s="475"/>
      <c r="U9" s="475"/>
      <c r="V9" s="476"/>
      <c r="AB9" s="457"/>
      <c r="AC9" s="457"/>
    </row>
    <row r="10" spans="2:29" s="20" customFormat="1" ht="12" customHeight="1">
      <c r="B10" s="467"/>
      <c r="C10" s="467"/>
      <c r="D10" s="467"/>
      <c r="E10" s="467"/>
      <c r="F10" s="467"/>
      <c r="G10" s="467"/>
      <c r="H10" s="467"/>
      <c r="I10" s="467"/>
      <c r="J10" s="471"/>
      <c r="K10" s="472"/>
      <c r="L10" s="472"/>
      <c r="M10" s="472"/>
      <c r="N10" s="472"/>
      <c r="O10" s="472"/>
      <c r="P10" s="472"/>
      <c r="Q10" s="473"/>
      <c r="R10" s="477"/>
      <c r="S10" s="478"/>
      <c r="T10" s="478"/>
      <c r="U10" s="478"/>
      <c r="V10" s="479"/>
    </row>
    <row r="11" spans="2:29" s="20" customFormat="1" ht="15" customHeight="1">
      <c r="B11" s="440">
        <f>din!A54</f>
        <v>0</v>
      </c>
      <c r="C11" s="441"/>
      <c r="D11" s="442"/>
      <c r="E11" s="440">
        <f>din!B54</f>
        <v>0</v>
      </c>
      <c r="F11" s="441"/>
      <c r="G11" s="441"/>
      <c r="H11" s="441"/>
      <c r="I11" s="442"/>
      <c r="J11" s="437" t="s">
        <v>14</v>
      </c>
      <c r="K11" s="437"/>
      <c r="L11" s="437"/>
      <c r="M11" s="490">
        <f>din!D54</f>
        <v>0</v>
      </c>
      <c r="N11" s="490"/>
      <c r="O11" s="490"/>
      <c r="P11" s="490"/>
      <c r="Q11" s="490"/>
      <c r="R11" s="450">
        <f>din!I54</f>
        <v>0</v>
      </c>
      <c r="S11" s="450"/>
      <c r="T11" s="450"/>
      <c r="U11" s="450"/>
      <c r="V11" s="450"/>
    </row>
    <row r="12" spans="2:29" s="20" customFormat="1" ht="20.100000000000001" customHeight="1">
      <c r="B12" s="443"/>
      <c r="C12" s="444"/>
      <c r="D12" s="445"/>
      <c r="E12" s="443"/>
      <c r="F12" s="444"/>
      <c r="G12" s="444"/>
      <c r="H12" s="444"/>
      <c r="I12" s="445"/>
      <c r="J12" s="437" t="s">
        <v>20</v>
      </c>
      <c r="K12" s="437"/>
      <c r="L12" s="437"/>
      <c r="M12" s="490">
        <f>din!E54</f>
        <v>0</v>
      </c>
      <c r="N12" s="490"/>
      <c r="O12" s="490"/>
      <c r="P12" s="490"/>
      <c r="Q12" s="490"/>
      <c r="R12" s="450"/>
      <c r="S12" s="450"/>
      <c r="T12" s="450"/>
      <c r="U12" s="450"/>
      <c r="V12" s="450"/>
    </row>
    <row r="13" spans="2:29" s="20" customFormat="1" ht="20.100000000000001" customHeight="1">
      <c r="B13" s="443"/>
      <c r="C13" s="444"/>
      <c r="D13" s="445"/>
      <c r="E13" s="443"/>
      <c r="F13" s="444"/>
      <c r="G13" s="444"/>
      <c r="H13" s="444"/>
      <c r="I13" s="445"/>
      <c r="J13" s="437" t="s">
        <v>598</v>
      </c>
      <c r="K13" s="437"/>
      <c r="L13" s="437"/>
      <c r="M13" s="491">
        <f>din!F54</f>
        <v>0</v>
      </c>
      <c r="N13" s="491"/>
      <c r="O13" s="491"/>
      <c r="P13" s="491"/>
      <c r="Q13" s="491"/>
      <c r="R13" s="450"/>
      <c r="S13" s="450"/>
      <c r="T13" s="450"/>
      <c r="U13" s="450"/>
      <c r="V13" s="450"/>
    </row>
    <row r="14" spans="2:29" s="20" customFormat="1" ht="20.100000000000001" customHeight="1">
      <c r="B14" s="443"/>
      <c r="C14" s="444"/>
      <c r="D14" s="445"/>
      <c r="E14" s="484">
        <f>din!C54</f>
        <v>0</v>
      </c>
      <c r="F14" s="485"/>
      <c r="G14" s="485"/>
      <c r="H14" s="485"/>
      <c r="I14" s="486"/>
      <c r="J14" s="437" t="s">
        <v>17</v>
      </c>
      <c r="K14" s="437"/>
      <c r="L14" s="437"/>
      <c r="M14" s="491">
        <f>din!G54</f>
        <v>0</v>
      </c>
      <c r="N14" s="491"/>
      <c r="O14" s="491"/>
      <c r="P14" s="491"/>
      <c r="Q14" s="491"/>
      <c r="R14" s="450"/>
      <c r="S14" s="450"/>
      <c r="T14" s="450"/>
      <c r="U14" s="450"/>
      <c r="V14" s="450"/>
    </row>
    <row r="15" spans="2:29" s="20" customFormat="1" ht="20.100000000000001" customHeight="1">
      <c r="B15" s="446"/>
      <c r="C15" s="447"/>
      <c r="D15" s="448"/>
      <c r="E15" s="487"/>
      <c r="F15" s="488"/>
      <c r="G15" s="488"/>
      <c r="H15" s="488"/>
      <c r="I15" s="489"/>
      <c r="J15" s="437" t="s">
        <v>18</v>
      </c>
      <c r="K15" s="437"/>
      <c r="L15" s="437"/>
      <c r="M15" s="491" t="str">
        <f>din!H4</f>
        <v>(vazio)</v>
      </c>
      <c r="N15" s="491"/>
      <c r="O15" s="491"/>
      <c r="P15" s="491"/>
      <c r="Q15" s="491"/>
      <c r="R15" s="450"/>
      <c r="S15" s="450"/>
      <c r="T15" s="450"/>
      <c r="U15" s="450"/>
      <c r="V15" s="450"/>
    </row>
    <row r="16" spans="2:29" s="20" customFormat="1" ht="15" customHeight="1">
      <c r="B16" s="440">
        <f>din!A55</f>
        <v>0</v>
      </c>
      <c r="C16" s="441"/>
      <c r="D16" s="442"/>
      <c r="E16" s="440">
        <f>din!B55</f>
        <v>0</v>
      </c>
      <c r="F16" s="441"/>
      <c r="G16" s="441"/>
      <c r="H16" s="441"/>
      <c r="I16" s="442"/>
      <c r="J16" s="437" t="s">
        <v>14</v>
      </c>
      <c r="K16" s="437"/>
      <c r="L16" s="437"/>
      <c r="M16" s="490">
        <f>din!D55</f>
        <v>0</v>
      </c>
      <c r="N16" s="490"/>
      <c r="O16" s="490"/>
      <c r="P16" s="490"/>
      <c r="Q16" s="490"/>
      <c r="R16" s="450">
        <f>din!I55</f>
        <v>0</v>
      </c>
      <c r="S16" s="450"/>
      <c r="T16" s="450"/>
      <c r="U16" s="450"/>
      <c r="V16" s="450"/>
    </row>
    <row r="17" spans="2:39" s="20" customFormat="1" ht="20.100000000000001" customHeight="1">
      <c r="B17" s="443"/>
      <c r="C17" s="444"/>
      <c r="D17" s="445"/>
      <c r="E17" s="443"/>
      <c r="F17" s="444"/>
      <c r="G17" s="444"/>
      <c r="H17" s="444"/>
      <c r="I17" s="445"/>
      <c r="J17" s="437" t="s">
        <v>20</v>
      </c>
      <c r="K17" s="437"/>
      <c r="L17" s="437"/>
      <c r="M17" s="490">
        <f>din!E55</f>
        <v>0</v>
      </c>
      <c r="N17" s="490"/>
      <c r="O17" s="490"/>
      <c r="P17" s="490"/>
      <c r="Q17" s="490"/>
      <c r="R17" s="450"/>
      <c r="S17" s="450"/>
      <c r="T17" s="450"/>
      <c r="U17" s="450"/>
      <c r="V17" s="450"/>
    </row>
    <row r="18" spans="2:39" s="20" customFormat="1" ht="20.100000000000001" customHeight="1">
      <c r="B18" s="443"/>
      <c r="C18" s="444"/>
      <c r="D18" s="445"/>
      <c r="E18" s="443"/>
      <c r="F18" s="444"/>
      <c r="G18" s="444"/>
      <c r="H18" s="444"/>
      <c r="I18" s="445"/>
      <c r="J18" s="437" t="s">
        <v>598</v>
      </c>
      <c r="K18" s="437"/>
      <c r="L18" s="437"/>
      <c r="M18" s="491">
        <f>din!F55</f>
        <v>0</v>
      </c>
      <c r="N18" s="491"/>
      <c r="O18" s="491"/>
      <c r="P18" s="491"/>
      <c r="Q18" s="491"/>
      <c r="R18" s="450"/>
      <c r="S18" s="450"/>
      <c r="T18" s="450"/>
      <c r="U18" s="450"/>
      <c r="V18" s="450"/>
    </row>
    <row r="19" spans="2:39" s="20" customFormat="1" ht="20.100000000000001" customHeight="1">
      <c r="B19" s="443"/>
      <c r="C19" s="444"/>
      <c r="D19" s="445"/>
      <c r="E19" s="484">
        <f>din!C55</f>
        <v>0</v>
      </c>
      <c r="F19" s="485"/>
      <c r="G19" s="485"/>
      <c r="H19" s="485"/>
      <c r="I19" s="486"/>
      <c r="J19" s="437" t="s">
        <v>17</v>
      </c>
      <c r="K19" s="437"/>
      <c r="L19" s="437"/>
      <c r="M19" s="491">
        <f>din!G55</f>
        <v>0</v>
      </c>
      <c r="N19" s="491"/>
      <c r="O19" s="491"/>
      <c r="P19" s="491"/>
      <c r="Q19" s="491"/>
      <c r="R19" s="450"/>
      <c r="S19" s="450"/>
      <c r="T19" s="450"/>
      <c r="U19" s="450"/>
      <c r="V19" s="450"/>
      <c r="AB19" s="92"/>
      <c r="AC19" s="92"/>
      <c r="AD19" s="92"/>
      <c r="AE19" s="92"/>
      <c r="AF19" s="92"/>
      <c r="AG19" s="92"/>
      <c r="AH19" s="92"/>
      <c r="AI19" s="92"/>
      <c r="AJ19" s="92"/>
      <c r="AK19" s="92"/>
      <c r="AL19" s="92"/>
      <c r="AM19" s="92"/>
    </row>
    <row r="20" spans="2:39" s="20" customFormat="1" ht="20.100000000000001" customHeight="1">
      <c r="B20" s="446"/>
      <c r="C20" s="447"/>
      <c r="D20" s="448"/>
      <c r="E20" s="487"/>
      <c r="F20" s="488"/>
      <c r="G20" s="488"/>
      <c r="H20" s="488"/>
      <c r="I20" s="489"/>
      <c r="J20" s="437" t="s">
        <v>18</v>
      </c>
      <c r="K20" s="437"/>
      <c r="L20" s="437"/>
      <c r="M20" s="491">
        <f>din!H55</f>
        <v>0</v>
      </c>
      <c r="N20" s="491"/>
      <c r="O20" s="491"/>
      <c r="P20" s="491"/>
      <c r="Q20" s="491"/>
      <c r="R20" s="450"/>
      <c r="S20" s="450"/>
      <c r="T20" s="450"/>
      <c r="U20" s="450"/>
      <c r="V20" s="450"/>
      <c r="W20" s="21"/>
      <c r="AB20" s="92"/>
      <c r="AC20" s="92"/>
      <c r="AD20" s="92"/>
      <c r="AE20" s="92"/>
      <c r="AF20" s="92"/>
      <c r="AG20" s="92"/>
      <c r="AH20" s="92"/>
      <c r="AI20" s="92"/>
      <c r="AJ20" s="92"/>
      <c r="AK20" s="92"/>
      <c r="AL20" s="92"/>
      <c r="AM20" s="92"/>
    </row>
    <row r="21" spans="2:39" s="20" customFormat="1" ht="15" customHeight="1">
      <c r="B21" s="440">
        <f>din!A56</f>
        <v>0</v>
      </c>
      <c r="C21" s="441"/>
      <c r="D21" s="442"/>
      <c r="E21" s="440">
        <f>din!B56</f>
        <v>0</v>
      </c>
      <c r="F21" s="441"/>
      <c r="G21" s="441"/>
      <c r="H21" s="441"/>
      <c r="I21" s="442"/>
      <c r="J21" s="437" t="s">
        <v>14</v>
      </c>
      <c r="K21" s="437"/>
      <c r="L21" s="437"/>
      <c r="M21" s="490">
        <f>din!D56</f>
        <v>0</v>
      </c>
      <c r="N21" s="490"/>
      <c r="O21" s="490"/>
      <c r="P21" s="490"/>
      <c r="Q21" s="490"/>
      <c r="R21" s="450">
        <f>din!I56</f>
        <v>0</v>
      </c>
      <c r="S21" s="450"/>
      <c r="T21" s="450"/>
      <c r="U21" s="450"/>
      <c r="V21" s="450"/>
      <c r="W21" s="21"/>
      <c r="AB21" s="92"/>
      <c r="AC21" s="92"/>
      <c r="AD21" s="92"/>
      <c r="AE21" s="92"/>
      <c r="AF21" s="92"/>
      <c r="AG21" s="92"/>
      <c r="AH21" s="92"/>
      <c r="AI21" s="92"/>
      <c r="AJ21" s="92"/>
      <c r="AK21" s="92"/>
      <c r="AL21" s="92"/>
      <c r="AM21" s="92"/>
    </row>
    <row r="22" spans="2:39" s="20" customFormat="1" ht="20.100000000000001" customHeight="1">
      <c r="B22" s="443"/>
      <c r="C22" s="444"/>
      <c r="D22" s="445"/>
      <c r="E22" s="443"/>
      <c r="F22" s="444"/>
      <c r="G22" s="444"/>
      <c r="H22" s="444"/>
      <c r="I22" s="445"/>
      <c r="J22" s="437" t="s">
        <v>20</v>
      </c>
      <c r="K22" s="437"/>
      <c r="L22" s="437"/>
      <c r="M22" s="490">
        <f>din!E56</f>
        <v>0</v>
      </c>
      <c r="N22" s="490"/>
      <c r="O22" s="490"/>
      <c r="P22" s="490"/>
      <c r="Q22" s="490"/>
      <c r="R22" s="450"/>
      <c r="S22" s="450"/>
      <c r="T22" s="450"/>
      <c r="U22" s="450"/>
      <c r="V22" s="450"/>
      <c r="W22" s="21"/>
      <c r="AB22" s="92"/>
      <c r="AC22" s="92"/>
      <c r="AD22" s="92"/>
      <c r="AE22" s="92"/>
      <c r="AF22" s="92"/>
      <c r="AG22" s="92"/>
      <c r="AH22" s="92"/>
      <c r="AI22" s="92"/>
      <c r="AJ22" s="92"/>
      <c r="AK22" s="92"/>
      <c r="AL22" s="92"/>
      <c r="AM22" s="92"/>
    </row>
    <row r="23" spans="2:39" s="20" customFormat="1" ht="20.100000000000001" customHeight="1">
      <c r="B23" s="443"/>
      <c r="C23" s="444"/>
      <c r="D23" s="445"/>
      <c r="E23" s="443"/>
      <c r="F23" s="444"/>
      <c r="G23" s="444"/>
      <c r="H23" s="444"/>
      <c r="I23" s="445"/>
      <c r="J23" s="437" t="s">
        <v>598</v>
      </c>
      <c r="K23" s="437"/>
      <c r="L23" s="437"/>
      <c r="M23" s="491">
        <f>din!F56</f>
        <v>0</v>
      </c>
      <c r="N23" s="491"/>
      <c r="O23" s="491"/>
      <c r="P23" s="491"/>
      <c r="Q23" s="491"/>
      <c r="R23" s="450"/>
      <c r="S23" s="450"/>
      <c r="T23" s="450"/>
      <c r="U23" s="450"/>
      <c r="V23" s="450"/>
      <c r="W23" s="21"/>
      <c r="AB23" s="92"/>
      <c r="AC23" s="92"/>
      <c r="AD23" s="93"/>
      <c r="AE23" s="92"/>
      <c r="AF23" s="92"/>
      <c r="AG23" s="92"/>
      <c r="AH23" s="92"/>
      <c r="AI23" s="92"/>
      <c r="AJ23" s="92"/>
      <c r="AK23" s="92"/>
      <c r="AL23" s="92"/>
      <c r="AM23" s="92"/>
    </row>
    <row r="24" spans="2:39" s="20" customFormat="1" ht="20.100000000000001" customHeight="1">
      <c r="B24" s="443"/>
      <c r="C24" s="444"/>
      <c r="D24" s="445"/>
      <c r="E24" s="484">
        <f>din!C56</f>
        <v>0</v>
      </c>
      <c r="F24" s="485"/>
      <c r="G24" s="485"/>
      <c r="H24" s="485"/>
      <c r="I24" s="486"/>
      <c r="J24" s="437" t="s">
        <v>17</v>
      </c>
      <c r="K24" s="437"/>
      <c r="L24" s="437"/>
      <c r="M24" s="491">
        <f>din!G56</f>
        <v>0</v>
      </c>
      <c r="N24" s="491"/>
      <c r="O24" s="491"/>
      <c r="P24" s="491"/>
      <c r="Q24" s="491"/>
      <c r="R24" s="450"/>
      <c r="S24" s="450"/>
      <c r="T24" s="450"/>
      <c r="U24" s="450"/>
      <c r="V24" s="450"/>
      <c r="W24" s="21"/>
      <c r="AB24" s="92"/>
      <c r="AC24" s="92"/>
      <c r="AD24" s="92"/>
      <c r="AE24" s="92"/>
      <c r="AF24" s="92"/>
      <c r="AG24" s="92"/>
      <c r="AH24" s="92"/>
      <c r="AI24" s="92"/>
      <c r="AJ24" s="92"/>
      <c r="AK24" s="92"/>
      <c r="AL24" s="92"/>
      <c r="AM24" s="92"/>
    </row>
    <row r="25" spans="2:39" s="20" customFormat="1" ht="20.100000000000001" customHeight="1">
      <c r="B25" s="446"/>
      <c r="C25" s="447"/>
      <c r="D25" s="448"/>
      <c r="E25" s="487"/>
      <c r="F25" s="488"/>
      <c r="G25" s="488"/>
      <c r="H25" s="488"/>
      <c r="I25" s="489"/>
      <c r="J25" s="437" t="s">
        <v>18</v>
      </c>
      <c r="K25" s="437"/>
      <c r="L25" s="437"/>
      <c r="M25" s="491">
        <f>din!H56</f>
        <v>0</v>
      </c>
      <c r="N25" s="491"/>
      <c r="O25" s="491"/>
      <c r="P25" s="491"/>
      <c r="Q25" s="491"/>
      <c r="R25" s="450"/>
      <c r="S25" s="450"/>
      <c r="T25" s="450"/>
      <c r="U25" s="450"/>
      <c r="V25" s="450"/>
      <c r="W25" s="21"/>
      <c r="AB25" s="92"/>
      <c r="AC25" s="92"/>
      <c r="AD25" s="92"/>
      <c r="AE25" s="92"/>
      <c r="AF25" s="92"/>
      <c r="AG25" s="92"/>
      <c r="AH25" s="92"/>
      <c r="AI25" s="92"/>
      <c r="AJ25" s="92"/>
      <c r="AK25" s="92"/>
      <c r="AL25" s="92"/>
      <c r="AM25" s="92"/>
    </row>
    <row r="26" spans="2:39" s="20" customFormat="1" ht="15" customHeight="1">
      <c r="B26" s="440">
        <f>din!A57</f>
        <v>0</v>
      </c>
      <c r="C26" s="441"/>
      <c r="D26" s="442"/>
      <c r="E26" s="440">
        <f>din!B57</f>
        <v>0</v>
      </c>
      <c r="F26" s="441"/>
      <c r="G26" s="441"/>
      <c r="H26" s="441"/>
      <c r="I26" s="442"/>
      <c r="J26" s="437" t="s">
        <v>14</v>
      </c>
      <c r="K26" s="437"/>
      <c r="L26" s="437"/>
      <c r="M26" s="490">
        <f>din!D57</f>
        <v>0</v>
      </c>
      <c r="N26" s="490"/>
      <c r="O26" s="490"/>
      <c r="P26" s="490"/>
      <c r="Q26" s="490"/>
      <c r="R26" s="450">
        <f>din!I57</f>
        <v>0</v>
      </c>
      <c r="S26" s="450"/>
      <c r="T26" s="450"/>
      <c r="U26" s="450"/>
      <c r="V26" s="450"/>
      <c r="W26" s="21"/>
    </row>
    <row r="27" spans="2:39" s="20" customFormat="1" ht="20.100000000000001" customHeight="1">
      <c r="B27" s="443"/>
      <c r="C27" s="444"/>
      <c r="D27" s="445"/>
      <c r="E27" s="443"/>
      <c r="F27" s="444"/>
      <c r="G27" s="444"/>
      <c r="H27" s="444"/>
      <c r="I27" s="445"/>
      <c r="J27" s="437" t="s">
        <v>20</v>
      </c>
      <c r="K27" s="437"/>
      <c r="L27" s="437"/>
      <c r="M27" s="490">
        <f>din!E57</f>
        <v>0</v>
      </c>
      <c r="N27" s="490"/>
      <c r="O27" s="490"/>
      <c r="P27" s="490"/>
      <c r="Q27" s="490"/>
      <c r="R27" s="450"/>
      <c r="S27" s="450"/>
      <c r="T27" s="450"/>
      <c r="U27" s="450"/>
      <c r="V27" s="450"/>
      <c r="W27" s="21"/>
    </row>
    <row r="28" spans="2:39" s="20" customFormat="1" ht="20.100000000000001" customHeight="1">
      <c r="B28" s="443"/>
      <c r="C28" s="444"/>
      <c r="D28" s="445"/>
      <c r="E28" s="443"/>
      <c r="F28" s="444"/>
      <c r="G28" s="444"/>
      <c r="H28" s="444"/>
      <c r="I28" s="445"/>
      <c r="J28" s="437" t="s">
        <v>598</v>
      </c>
      <c r="K28" s="437"/>
      <c r="L28" s="437"/>
      <c r="M28" s="491">
        <f>din!F57</f>
        <v>0</v>
      </c>
      <c r="N28" s="491"/>
      <c r="O28" s="491"/>
      <c r="P28" s="491"/>
      <c r="Q28" s="491"/>
      <c r="R28" s="450"/>
      <c r="S28" s="450"/>
      <c r="T28" s="450"/>
      <c r="U28" s="450"/>
      <c r="V28" s="450"/>
      <c r="W28" s="21"/>
    </row>
    <row r="29" spans="2:39" s="20" customFormat="1" ht="20.100000000000001" customHeight="1">
      <c r="B29" s="443"/>
      <c r="C29" s="444"/>
      <c r="D29" s="445"/>
      <c r="E29" s="484">
        <f>din!C57</f>
        <v>0</v>
      </c>
      <c r="F29" s="485"/>
      <c r="G29" s="485"/>
      <c r="H29" s="485"/>
      <c r="I29" s="486"/>
      <c r="J29" s="437" t="s">
        <v>17</v>
      </c>
      <c r="K29" s="437"/>
      <c r="L29" s="437"/>
      <c r="M29" s="491">
        <f>din!G57</f>
        <v>0</v>
      </c>
      <c r="N29" s="491"/>
      <c r="O29" s="491"/>
      <c r="P29" s="491"/>
      <c r="Q29" s="491"/>
      <c r="R29" s="450"/>
      <c r="S29" s="450"/>
      <c r="T29" s="450"/>
      <c r="U29" s="450"/>
      <c r="V29" s="450"/>
      <c r="W29" s="21"/>
    </row>
    <row r="30" spans="2:39" s="20" customFormat="1" ht="20.100000000000001" customHeight="1">
      <c r="B30" s="446"/>
      <c r="C30" s="447"/>
      <c r="D30" s="448"/>
      <c r="E30" s="487"/>
      <c r="F30" s="488"/>
      <c r="G30" s="488"/>
      <c r="H30" s="488"/>
      <c r="I30" s="489"/>
      <c r="J30" s="437" t="s">
        <v>18</v>
      </c>
      <c r="K30" s="437"/>
      <c r="L30" s="437"/>
      <c r="M30" s="491">
        <f>din!H57</f>
        <v>0</v>
      </c>
      <c r="N30" s="491"/>
      <c r="O30" s="491"/>
      <c r="P30" s="491"/>
      <c r="Q30" s="491"/>
      <c r="R30" s="450"/>
      <c r="S30" s="450"/>
      <c r="T30" s="450"/>
      <c r="U30" s="450"/>
      <c r="V30" s="450"/>
      <c r="W30" s="21"/>
    </row>
    <row r="31" spans="2:39" s="20" customFormat="1" ht="15" customHeight="1">
      <c r="B31" s="440">
        <f>din!A58</f>
        <v>0</v>
      </c>
      <c r="C31" s="441"/>
      <c r="D31" s="442"/>
      <c r="E31" s="440">
        <f>din!B58</f>
        <v>0</v>
      </c>
      <c r="F31" s="441"/>
      <c r="G31" s="441"/>
      <c r="H31" s="441"/>
      <c r="I31" s="442"/>
      <c r="J31" s="437" t="s">
        <v>14</v>
      </c>
      <c r="K31" s="437"/>
      <c r="L31" s="437"/>
      <c r="M31" s="490">
        <f>din!D58</f>
        <v>0</v>
      </c>
      <c r="N31" s="490"/>
      <c r="O31" s="490"/>
      <c r="P31" s="490"/>
      <c r="Q31" s="490"/>
      <c r="R31" s="450">
        <f>din!I58</f>
        <v>0</v>
      </c>
      <c r="S31" s="450"/>
      <c r="T31" s="450"/>
      <c r="U31" s="450"/>
      <c r="V31" s="450"/>
      <c r="W31" s="21"/>
    </row>
    <row r="32" spans="2:39" s="20" customFormat="1" ht="20.100000000000001" customHeight="1">
      <c r="B32" s="443"/>
      <c r="C32" s="444"/>
      <c r="D32" s="445"/>
      <c r="E32" s="443"/>
      <c r="F32" s="444"/>
      <c r="G32" s="444"/>
      <c r="H32" s="444"/>
      <c r="I32" s="445"/>
      <c r="J32" s="437" t="s">
        <v>20</v>
      </c>
      <c r="K32" s="437"/>
      <c r="L32" s="437"/>
      <c r="M32" s="490">
        <f>din!E58</f>
        <v>0</v>
      </c>
      <c r="N32" s="490"/>
      <c r="O32" s="490"/>
      <c r="P32" s="490"/>
      <c r="Q32" s="490"/>
      <c r="R32" s="450"/>
      <c r="S32" s="450"/>
      <c r="T32" s="450"/>
      <c r="U32" s="450"/>
      <c r="V32" s="450"/>
      <c r="W32" s="21"/>
    </row>
    <row r="33" spans="2:29" s="20" customFormat="1" ht="20.100000000000001" customHeight="1">
      <c r="B33" s="443"/>
      <c r="C33" s="444"/>
      <c r="D33" s="445"/>
      <c r="E33" s="443"/>
      <c r="F33" s="444"/>
      <c r="G33" s="444"/>
      <c r="H33" s="444"/>
      <c r="I33" s="445"/>
      <c r="J33" s="437" t="s">
        <v>598</v>
      </c>
      <c r="K33" s="437"/>
      <c r="L33" s="437"/>
      <c r="M33" s="491">
        <f>din!F58</f>
        <v>0</v>
      </c>
      <c r="N33" s="491"/>
      <c r="O33" s="491"/>
      <c r="P33" s="491"/>
      <c r="Q33" s="491"/>
      <c r="R33" s="450"/>
      <c r="S33" s="450"/>
      <c r="T33" s="450"/>
      <c r="U33" s="450"/>
      <c r="V33" s="450"/>
      <c r="W33" s="21"/>
    </row>
    <row r="34" spans="2:29" s="20" customFormat="1" ht="20.100000000000001" customHeight="1">
      <c r="B34" s="443"/>
      <c r="C34" s="444"/>
      <c r="D34" s="445"/>
      <c r="E34" s="484">
        <f>din!C58</f>
        <v>0</v>
      </c>
      <c r="F34" s="485"/>
      <c r="G34" s="485"/>
      <c r="H34" s="485"/>
      <c r="I34" s="486"/>
      <c r="J34" s="437" t="s">
        <v>17</v>
      </c>
      <c r="K34" s="437"/>
      <c r="L34" s="437"/>
      <c r="M34" s="491">
        <f>din!G58</f>
        <v>0</v>
      </c>
      <c r="N34" s="491"/>
      <c r="O34" s="491"/>
      <c r="P34" s="491"/>
      <c r="Q34" s="491"/>
      <c r="R34" s="450"/>
      <c r="S34" s="450"/>
      <c r="T34" s="450"/>
      <c r="U34" s="450"/>
      <c r="V34" s="450"/>
      <c r="W34" s="21"/>
    </row>
    <row r="35" spans="2:29" s="20" customFormat="1" ht="20.100000000000001" customHeight="1">
      <c r="B35" s="446"/>
      <c r="C35" s="447"/>
      <c r="D35" s="448"/>
      <c r="E35" s="487"/>
      <c r="F35" s="488"/>
      <c r="G35" s="488"/>
      <c r="H35" s="488"/>
      <c r="I35" s="489"/>
      <c r="J35" s="437" t="s">
        <v>18</v>
      </c>
      <c r="K35" s="437"/>
      <c r="L35" s="437"/>
      <c r="M35" s="491">
        <f>din!H58</f>
        <v>0</v>
      </c>
      <c r="N35" s="491"/>
      <c r="O35" s="491"/>
      <c r="P35" s="491"/>
      <c r="Q35" s="491"/>
      <c r="R35" s="450"/>
      <c r="S35" s="450"/>
      <c r="T35" s="450"/>
      <c r="U35" s="450"/>
      <c r="V35" s="450"/>
      <c r="W35" s="21"/>
    </row>
    <row r="36" spans="2:29">
      <c r="B36" s="74"/>
      <c r="C36" s="74"/>
      <c r="D36" s="74"/>
      <c r="E36" s="74"/>
      <c r="F36" s="74"/>
      <c r="G36" s="74"/>
      <c r="H36" s="74"/>
      <c r="I36" s="74"/>
      <c r="J36" s="74"/>
      <c r="K36" s="74"/>
      <c r="L36" s="74"/>
      <c r="M36" s="74"/>
      <c r="N36" s="74"/>
      <c r="O36" s="74"/>
      <c r="P36" s="74"/>
      <c r="Q36" s="74"/>
      <c r="R36" s="74"/>
      <c r="S36" s="74"/>
      <c r="T36" s="74"/>
      <c r="U36" s="74"/>
      <c r="V36" s="74"/>
    </row>
    <row r="37" spans="2:29">
      <c r="B37" s="439"/>
      <c r="C37" s="439"/>
      <c r="D37" s="439"/>
      <c r="E37" s="439"/>
      <c r="F37" s="439"/>
      <c r="G37" s="439"/>
      <c r="H37" s="439"/>
      <c r="I37" s="439"/>
      <c r="J37" s="439"/>
      <c r="K37" s="439"/>
      <c r="L37" s="439"/>
      <c r="M37" s="439"/>
      <c r="N37" s="439"/>
      <c r="O37" s="439"/>
      <c r="P37" s="439"/>
      <c r="Q37" s="439"/>
      <c r="R37" s="439"/>
      <c r="S37" s="439"/>
      <c r="T37" s="439"/>
      <c r="U37" s="439"/>
      <c r="V37" s="439"/>
    </row>
    <row r="38" spans="2:29" ht="15" customHeight="1">
      <c r="B38" s="426" t="s">
        <v>628</v>
      </c>
      <c r="C38" s="426"/>
      <c r="D38" s="426"/>
      <c r="E38" s="426"/>
      <c r="F38" s="426"/>
      <c r="G38" s="426"/>
      <c r="H38" s="426"/>
      <c r="I38" s="426"/>
      <c r="J38" s="426"/>
      <c r="K38" s="426"/>
      <c r="L38" s="426"/>
      <c r="M38" s="426"/>
      <c r="N38" s="426"/>
      <c r="O38" s="426"/>
      <c r="P38" s="426"/>
      <c r="Q38" s="426"/>
      <c r="R38" s="426"/>
      <c r="S38" s="79">
        <f>'Certificados Gerais'!W36</f>
        <v>0</v>
      </c>
      <c r="T38" s="77" t="s">
        <v>629</v>
      </c>
    </row>
    <row r="39" spans="2:29" ht="14.1" customHeight="1">
      <c r="B39" s="433"/>
      <c r="C39" s="433"/>
      <c r="D39" s="433"/>
      <c r="E39" s="433"/>
      <c r="F39" s="433"/>
      <c r="G39" s="433"/>
      <c r="H39" s="433"/>
      <c r="I39" s="433"/>
      <c r="J39" s="433"/>
      <c r="K39" s="433"/>
      <c r="L39" s="433"/>
      <c r="M39" s="433"/>
      <c r="N39" s="433"/>
      <c r="O39" s="433"/>
      <c r="P39" s="433"/>
      <c r="Q39" s="433"/>
      <c r="R39" s="433"/>
      <c r="S39" s="433"/>
      <c r="T39" s="433"/>
      <c r="U39" s="433"/>
      <c r="V39" s="433"/>
    </row>
    <row r="40" spans="2:29" ht="14.1" customHeight="1">
      <c r="B40" s="433"/>
      <c r="C40" s="433"/>
      <c r="D40" s="433"/>
      <c r="E40" s="433"/>
      <c r="F40" s="433"/>
      <c r="G40" s="433"/>
      <c r="H40" s="433"/>
      <c r="I40" s="433"/>
      <c r="J40" s="433"/>
      <c r="K40" s="433"/>
      <c r="L40" s="433"/>
      <c r="M40" s="433"/>
      <c r="N40" s="433"/>
      <c r="O40" s="433"/>
      <c r="P40" s="433"/>
      <c r="Q40" s="433"/>
      <c r="R40" s="433"/>
      <c r="S40" s="433"/>
      <c r="T40" s="433"/>
      <c r="U40" s="433"/>
      <c r="V40" s="433"/>
      <c r="W40" s="73"/>
      <c r="X40" s="73"/>
      <c r="Y40" s="73"/>
      <c r="Z40" s="73"/>
      <c r="AA40" s="73"/>
    </row>
    <row r="41" spans="2:29" s="19" customFormat="1" ht="15" customHeight="1">
      <c r="B41" s="434" t="str">
        <f>'Certificados Gerais'!B38</f>
        <v>FOR.n°</v>
      </c>
      <c r="C41" s="434"/>
      <c r="D41" s="434"/>
      <c r="E41" s="81"/>
      <c r="F41" s="81"/>
      <c r="G41" s="24"/>
      <c r="H41" s="24"/>
      <c r="I41" s="24"/>
      <c r="J41" s="24"/>
      <c r="K41" s="24"/>
      <c r="L41" s="24"/>
      <c r="M41" s="24"/>
      <c r="N41" s="24"/>
      <c r="O41" s="24"/>
      <c r="P41" s="24"/>
      <c r="Q41" s="24"/>
      <c r="R41" s="434" t="str">
        <f>'Certificados Gerais'!U38</f>
        <v>Rev.nº</v>
      </c>
      <c r="S41" s="434"/>
      <c r="T41" s="435" t="str">
        <f>'Certificados Gerais'!W38</f>
        <v>Data</v>
      </c>
      <c r="U41" s="436"/>
      <c r="V41" s="436"/>
      <c r="W41" s="24"/>
      <c r="X41" s="24"/>
      <c r="Y41" s="24"/>
      <c r="Z41" s="24"/>
      <c r="AA41" s="24"/>
      <c r="AB41" s="90"/>
      <c r="AC41" s="90"/>
    </row>
    <row r="44" spans="2:29">
      <c r="C44" s="77"/>
      <c r="D44" s="77"/>
      <c r="E44" s="77"/>
      <c r="F44" s="77"/>
      <c r="G44" s="77"/>
      <c r="H44" s="77"/>
      <c r="I44" s="77"/>
      <c r="J44" s="77"/>
      <c r="K44" s="77"/>
      <c r="L44" s="77"/>
      <c r="M44" s="77"/>
      <c r="N44" s="77"/>
      <c r="O44" s="77"/>
      <c r="P44" s="77"/>
      <c r="Q44" s="77"/>
      <c r="R44" s="77"/>
      <c r="S44" s="77"/>
      <c r="T44" s="77"/>
      <c r="U44" s="77"/>
      <c r="V44" s="77"/>
    </row>
  </sheetData>
  <sheetProtection formatCells="0" formatColumns="0" formatRows="0" selectLockedCells="1"/>
  <mergeCells count="92">
    <mergeCell ref="B39:V40"/>
    <mergeCell ref="B41:D41"/>
    <mergeCell ref="R41:S41"/>
    <mergeCell ref="T41:V41"/>
    <mergeCell ref="J34:L34"/>
    <mergeCell ref="M34:Q34"/>
    <mergeCell ref="J35:L35"/>
    <mergeCell ref="M35:Q35"/>
    <mergeCell ref="B37:V37"/>
    <mergeCell ref="B38:R38"/>
    <mergeCell ref="B31:D35"/>
    <mergeCell ref="E31:I33"/>
    <mergeCell ref="J31:L31"/>
    <mergeCell ref="M31:Q31"/>
    <mergeCell ref="R31:V35"/>
    <mergeCell ref="J32:L32"/>
    <mergeCell ref="M32:Q32"/>
    <mergeCell ref="J33:L33"/>
    <mergeCell ref="M33:Q33"/>
    <mergeCell ref="E34:I35"/>
    <mergeCell ref="R26:V30"/>
    <mergeCell ref="J27:L27"/>
    <mergeCell ref="M27:Q27"/>
    <mergeCell ref="J28:L28"/>
    <mergeCell ref="M28:Q28"/>
    <mergeCell ref="E29:I30"/>
    <mergeCell ref="J29:L29"/>
    <mergeCell ref="M29:Q29"/>
    <mergeCell ref="J30:L30"/>
    <mergeCell ref="M30:Q30"/>
    <mergeCell ref="B26:D30"/>
    <mergeCell ref="E26:I28"/>
    <mergeCell ref="J26:L26"/>
    <mergeCell ref="M26:Q26"/>
    <mergeCell ref="B21:D25"/>
    <mergeCell ref="E21:I23"/>
    <mergeCell ref="J21:L21"/>
    <mergeCell ref="M21:Q21"/>
    <mergeCell ref="E24:I25"/>
    <mergeCell ref="R21:V25"/>
    <mergeCell ref="J22:L22"/>
    <mergeCell ref="M22:Q22"/>
    <mergeCell ref="J23:L23"/>
    <mergeCell ref="M23:Q23"/>
    <mergeCell ref="J24:L24"/>
    <mergeCell ref="M24:Q24"/>
    <mergeCell ref="J25:L25"/>
    <mergeCell ref="M25:Q25"/>
    <mergeCell ref="R16:V20"/>
    <mergeCell ref="J17:L17"/>
    <mergeCell ref="M17:Q17"/>
    <mergeCell ref="J18:L18"/>
    <mergeCell ref="M18:Q18"/>
    <mergeCell ref="M14:Q14"/>
    <mergeCell ref="J15:L15"/>
    <mergeCell ref="M15:Q15"/>
    <mergeCell ref="E19:I20"/>
    <mergeCell ref="J19:L19"/>
    <mergeCell ref="M19:Q19"/>
    <mergeCell ref="J20:L20"/>
    <mergeCell ref="M20:Q20"/>
    <mergeCell ref="B16:D20"/>
    <mergeCell ref="E16:I18"/>
    <mergeCell ref="J16:L16"/>
    <mergeCell ref="M16:Q16"/>
    <mergeCell ref="AB9:AC9"/>
    <mergeCell ref="B11:D15"/>
    <mergeCell ref="E11:I13"/>
    <mergeCell ref="J11:L11"/>
    <mergeCell ref="M11:Q11"/>
    <mergeCell ref="R11:V15"/>
    <mergeCell ref="J12:L12"/>
    <mergeCell ref="M12:Q12"/>
    <mergeCell ref="J13:L13"/>
    <mergeCell ref="M13:Q13"/>
    <mergeCell ref="E14:I15"/>
    <mergeCell ref="J14:L14"/>
    <mergeCell ref="O7:Q7"/>
    <mergeCell ref="R7:V7"/>
    <mergeCell ref="B8:D8"/>
    <mergeCell ref="E8:V8"/>
    <mergeCell ref="B9:D10"/>
    <mergeCell ref="E9:I10"/>
    <mergeCell ref="J9:Q10"/>
    <mergeCell ref="R9:V10"/>
    <mergeCell ref="R1:W1"/>
    <mergeCell ref="B2:S2"/>
    <mergeCell ref="B3:S3"/>
    <mergeCell ref="B6:D6"/>
    <mergeCell ref="E6:M6"/>
    <mergeCell ref="O6:Q6"/>
    <mergeCell ref="R6:V6"/>
  </mergeCells>
  <conditionalFormatting sqref="R1:W1">
    <cfRule type="cellIs" dxfId="505" priority="39" operator="equal">
      <formula>"Inserir IN"</formula>
    </cfRule>
  </conditionalFormatting>
  <conditionalFormatting sqref="B2">
    <cfRule type="containsBlanks" dxfId="504" priority="37">
      <formula>LEN(TRIM(B2))=0</formula>
    </cfRule>
  </conditionalFormatting>
  <conditionalFormatting sqref="B3">
    <cfRule type="containsBlanks" dxfId="503" priority="38">
      <formula>LEN(TRIM(B3))=0</formula>
    </cfRule>
  </conditionalFormatting>
  <conditionalFormatting sqref="B2:S2">
    <cfRule type="cellIs" dxfId="502" priority="36" operator="equal">
      <formula>"Selecionar opção"</formula>
    </cfRule>
  </conditionalFormatting>
  <conditionalFormatting sqref="B3:S3">
    <cfRule type="cellIs" dxfId="501" priority="35" operator="equal">
      <formula>"Selecionar opção de escopo"</formula>
    </cfRule>
  </conditionalFormatting>
  <conditionalFormatting sqref="R6">
    <cfRule type="cellIs" dxfId="500" priority="33" operator="equal">
      <formula>"Inserir data"</formula>
    </cfRule>
  </conditionalFormatting>
  <conditionalFormatting sqref="R7">
    <cfRule type="cellIs" dxfId="499" priority="32" operator="equal">
      <formula>""</formula>
    </cfRule>
  </conditionalFormatting>
  <conditionalFormatting sqref="E8:V8">
    <cfRule type="cellIs" dxfId="498" priority="31" operator="equal">
      <formula>""</formula>
    </cfRule>
  </conditionalFormatting>
  <conditionalFormatting sqref="S38">
    <cfRule type="cellIs" dxfId="497" priority="29" operator="equal">
      <formula>0</formula>
    </cfRule>
    <cfRule type="cellIs" dxfId="496" priority="30" operator="equal">
      <formula>""</formula>
    </cfRule>
  </conditionalFormatting>
  <conditionalFormatting sqref="B41">
    <cfRule type="cellIs" dxfId="495" priority="28" operator="equal">
      <formula>"rev"</formula>
    </cfRule>
  </conditionalFormatting>
  <conditionalFormatting sqref="E41:F41">
    <cfRule type="cellIs" dxfId="494" priority="27" operator="equal">
      <formula>"data"</formula>
    </cfRule>
  </conditionalFormatting>
  <conditionalFormatting sqref="B41:D41">
    <cfRule type="cellIs" dxfId="493" priority="26" operator="equal">
      <formula>"FOR.n°"</formula>
    </cfRule>
  </conditionalFormatting>
  <conditionalFormatting sqref="R41:S41">
    <cfRule type="cellIs" dxfId="492" priority="25" operator="equal">
      <formula>"Rev.nº"</formula>
    </cfRule>
  </conditionalFormatting>
  <conditionalFormatting sqref="T41:V41">
    <cfRule type="cellIs" dxfId="491" priority="24" operator="equal">
      <formula>"data"</formula>
    </cfRule>
  </conditionalFormatting>
  <conditionalFormatting sqref="B11:D15">
    <cfRule type="cellIs" dxfId="490" priority="22" operator="equal">
      <formula>""</formula>
    </cfRule>
  </conditionalFormatting>
  <conditionalFormatting sqref="E11">
    <cfRule type="cellIs" dxfId="489" priority="21" operator="equal">
      <formula>""</formula>
    </cfRule>
  </conditionalFormatting>
  <conditionalFormatting sqref="R11 M11:O15">
    <cfRule type="cellIs" dxfId="488" priority="20" operator="equal">
      <formula>""</formula>
    </cfRule>
  </conditionalFormatting>
  <conditionalFormatting sqref="E14">
    <cfRule type="cellIs" dxfId="487" priority="19" operator="equal">
      <formula>""</formula>
    </cfRule>
  </conditionalFormatting>
  <conditionalFormatting sqref="B16:D20">
    <cfRule type="cellIs" dxfId="486" priority="18" operator="equal">
      <formula>""</formula>
    </cfRule>
  </conditionalFormatting>
  <conditionalFormatting sqref="E16">
    <cfRule type="cellIs" dxfId="485" priority="17" operator="equal">
      <formula>""</formula>
    </cfRule>
  </conditionalFormatting>
  <conditionalFormatting sqref="R16 M16:O20">
    <cfRule type="cellIs" dxfId="484" priority="16" operator="equal">
      <formula>""</formula>
    </cfRule>
  </conditionalFormatting>
  <conditionalFormatting sqref="B21:D25">
    <cfRule type="cellIs" dxfId="483" priority="15" operator="equal">
      <formula>""</formula>
    </cfRule>
  </conditionalFormatting>
  <conditionalFormatting sqref="E21">
    <cfRule type="cellIs" dxfId="482" priority="14" operator="equal">
      <formula>""</formula>
    </cfRule>
  </conditionalFormatting>
  <conditionalFormatting sqref="R21 M21:O25">
    <cfRule type="cellIs" dxfId="481" priority="13" operator="equal">
      <formula>""</formula>
    </cfRule>
  </conditionalFormatting>
  <conditionalFormatting sqref="B26:D30">
    <cfRule type="cellIs" dxfId="480" priority="12" operator="equal">
      <formula>""</formula>
    </cfRule>
  </conditionalFormatting>
  <conditionalFormatting sqref="E26">
    <cfRule type="cellIs" dxfId="479" priority="11" operator="equal">
      <formula>""</formula>
    </cfRule>
  </conditionalFormatting>
  <conditionalFormatting sqref="R26 M26:O30">
    <cfRule type="cellIs" dxfId="478" priority="10" operator="equal">
      <formula>""</formula>
    </cfRule>
  </conditionalFormatting>
  <conditionalFormatting sqref="B31:D35">
    <cfRule type="cellIs" dxfId="477" priority="9" operator="equal">
      <formula>""</formula>
    </cfRule>
  </conditionalFormatting>
  <conditionalFormatting sqref="E31">
    <cfRule type="cellIs" dxfId="476" priority="8" operator="equal">
      <formula>""</formula>
    </cfRule>
  </conditionalFormatting>
  <conditionalFormatting sqref="R31 M31:O35">
    <cfRule type="cellIs" dxfId="475" priority="7" operator="equal">
      <formula>""</formula>
    </cfRule>
  </conditionalFormatting>
  <conditionalFormatting sqref="E19">
    <cfRule type="cellIs" dxfId="474" priority="6" operator="equal">
      <formula>""</formula>
    </cfRule>
  </conditionalFormatting>
  <conditionalFormatting sqref="E24">
    <cfRule type="cellIs" dxfId="473" priority="5" operator="equal">
      <formula>""</formula>
    </cfRule>
  </conditionalFormatting>
  <conditionalFormatting sqref="E29">
    <cfRule type="cellIs" dxfId="472" priority="4" operator="equal">
      <formula>""</formula>
    </cfRule>
  </conditionalFormatting>
  <conditionalFormatting sqref="E34">
    <cfRule type="cellIs" dxfId="471" priority="3" operator="equal">
      <formula>""</formula>
    </cfRule>
  </conditionalFormatting>
  <conditionalFormatting sqref="E6:M6">
    <cfRule type="cellIs" dxfId="470" priority="1" operator="equal">
      <formula>"Inserir IN"</formula>
    </cfRule>
    <cfRule type="cellIs" dxfId="469" priority="2" operator="equal">
      <formula>"Inserir IN de decisão"</formula>
    </cfRule>
  </conditionalFormatting>
  <pageMargins left="0" right="0" top="0.74803149606299213" bottom="0" header="0" footer="0"/>
  <pageSetup paperSize="9" scale="98" orientation="portrait" errors="blank" horizontalDpi="4294967293" r:id="rId1"/>
  <headerFooter>
    <oddHeader>&amp;L&amp;G</oddHeader>
    <oddFooter>&amp;C&amp;"Times New Roman,Normal"&amp;7                          Página &amp;P de &amp;N</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AM44"/>
  <sheetViews>
    <sheetView showGridLines="0" zoomScaleNormal="100" zoomScaleSheetLayoutView="115" zoomScalePageLayoutView="80" workbookViewId="0">
      <selection activeCell="A4" sqref="A1:XFD1048576"/>
    </sheetView>
  </sheetViews>
  <sheetFormatPr defaultColWidth="0.7109375" defaultRowHeight="15"/>
  <cols>
    <col min="1" max="1" width="15.28515625" style="16" customWidth="1"/>
    <col min="2" max="4" width="4.28515625" style="16" customWidth="1"/>
    <col min="5" max="9" width="4" style="16" customWidth="1"/>
    <col min="10" max="15" width="4.28515625" style="16" customWidth="1"/>
    <col min="16" max="22" width="3.7109375" style="16" customWidth="1"/>
    <col min="23" max="23" width="3.85546875" style="16" customWidth="1"/>
    <col min="24" max="24" width="3.7109375" style="16" customWidth="1"/>
    <col min="25" max="34" width="3.85546875" style="16" customWidth="1"/>
    <col min="35" max="102" width="5.7109375" style="16" customWidth="1"/>
    <col min="103" max="16382" width="0.7109375" style="16"/>
    <col min="16383" max="16383" width="9.5703125" style="16" customWidth="1"/>
    <col min="16384" max="16384" width="0.7109375" style="16" customWidth="1"/>
  </cols>
  <sheetData>
    <row r="1" spans="2:29" ht="39.950000000000003" customHeight="1">
      <c r="R1" s="403"/>
      <c r="S1" s="403"/>
      <c r="T1" s="403"/>
      <c r="U1" s="403"/>
      <c r="V1" s="403"/>
      <c r="W1" s="403"/>
    </row>
    <row r="2" spans="2:29" ht="48" customHeight="1">
      <c r="B2" s="480" t="str">
        <f>'Certificados Gerais'!B2</f>
        <v>Selecionar opção</v>
      </c>
      <c r="C2" s="481"/>
      <c r="D2" s="481"/>
      <c r="E2" s="481"/>
      <c r="F2" s="481"/>
      <c r="G2" s="481"/>
      <c r="H2" s="481"/>
      <c r="I2" s="481"/>
      <c r="J2" s="481"/>
      <c r="K2" s="481"/>
      <c r="L2" s="481"/>
      <c r="M2" s="481"/>
      <c r="N2" s="481"/>
      <c r="O2" s="481"/>
      <c r="P2" s="481"/>
      <c r="Q2" s="481"/>
      <c r="R2" s="481"/>
      <c r="S2" s="481"/>
      <c r="T2" s="21"/>
      <c r="U2" s="21"/>
      <c r="V2" s="14"/>
      <c r="W2" s="14"/>
      <c r="X2" s="7"/>
      <c r="Y2" s="17"/>
      <c r="Z2" s="17"/>
    </row>
    <row r="3" spans="2:29" ht="68.099999999999994" customHeight="1">
      <c r="B3" s="480" t="str">
        <f>'Certificados Gerais'!B3</f>
        <v>Panelas Metálicas</v>
      </c>
      <c r="C3" s="481"/>
      <c r="D3" s="481"/>
      <c r="E3" s="481"/>
      <c r="F3" s="481"/>
      <c r="G3" s="481"/>
      <c r="H3" s="481"/>
      <c r="I3" s="481"/>
      <c r="J3" s="481"/>
      <c r="K3" s="481"/>
      <c r="L3" s="481"/>
      <c r="M3" s="481"/>
      <c r="N3" s="481"/>
      <c r="O3" s="481"/>
      <c r="P3" s="481"/>
      <c r="Q3" s="481"/>
      <c r="R3" s="481"/>
      <c r="S3" s="481"/>
    </row>
    <row r="4" spans="2:29" ht="12" customHeight="1"/>
    <row r="5" spans="2:29" ht="12" customHeight="1">
      <c r="E5" s="9"/>
      <c r="F5" s="9"/>
      <c r="G5" s="9"/>
      <c r="H5" s="9"/>
      <c r="I5" s="9"/>
      <c r="J5" s="9"/>
      <c r="K5" s="9"/>
      <c r="L5" s="9"/>
      <c r="M5" s="9"/>
      <c r="N5" s="9"/>
      <c r="O5" s="9"/>
      <c r="P5" s="9"/>
    </row>
    <row r="6" spans="2:29" s="17" customFormat="1" ht="15" customHeight="1">
      <c r="B6" s="463" t="s">
        <v>23</v>
      </c>
      <c r="C6" s="463"/>
      <c r="D6" s="463"/>
      <c r="E6" s="482" t="str">
        <f>'Certificados Gerais'!L5</f>
        <v>Inserir IN de decisão</v>
      </c>
      <c r="F6" s="483"/>
      <c r="G6" s="483"/>
      <c r="H6" s="483"/>
      <c r="I6" s="483"/>
      <c r="J6" s="483"/>
      <c r="K6" s="483"/>
      <c r="L6" s="483"/>
      <c r="M6" s="483"/>
      <c r="N6" s="91"/>
      <c r="O6" s="463" t="s">
        <v>8</v>
      </c>
      <c r="P6" s="463"/>
      <c r="Q6" s="463"/>
      <c r="R6" s="464" t="str">
        <f>'Certificados Gerais'!H7</f>
        <v>Inserir data</v>
      </c>
      <c r="S6" s="464"/>
      <c r="T6" s="464"/>
      <c r="U6" s="464"/>
      <c r="V6" s="464"/>
      <c r="X6" s="75"/>
    </row>
    <row r="7" spans="2:29" s="17" customFormat="1" ht="15" customHeight="1">
      <c r="B7" s="22"/>
      <c r="C7" s="22"/>
      <c r="D7" s="18"/>
      <c r="E7" s="18"/>
      <c r="F7" s="18"/>
      <c r="G7" s="18"/>
      <c r="H7" s="18"/>
      <c r="I7" s="18"/>
      <c r="J7" s="23"/>
      <c r="K7" s="23"/>
      <c r="L7" s="23"/>
      <c r="M7" s="18"/>
      <c r="N7" s="18"/>
      <c r="O7" s="463" t="s">
        <v>21</v>
      </c>
      <c r="P7" s="463"/>
      <c r="Q7" s="463"/>
      <c r="R7" s="464" t="str">
        <f>'Certificados Gerais'!H8</f>
        <v/>
      </c>
      <c r="S7" s="464"/>
      <c r="T7" s="464"/>
      <c r="U7" s="464"/>
      <c r="V7" s="464"/>
    </row>
    <row r="8" spans="2:29" s="17" customFormat="1" ht="19.5" customHeight="1">
      <c r="B8" s="465" t="s">
        <v>603</v>
      </c>
      <c r="C8" s="465"/>
      <c r="D8" s="465"/>
      <c r="E8" s="466" t="str">
        <f>din!B1</f>
        <v>(Tudo)</v>
      </c>
      <c r="F8" s="466"/>
      <c r="G8" s="466"/>
      <c r="H8" s="466"/>
      <c r="I8" s="466"/>
      <c r="J8" s="466"/>
      <c r="K8" s="466"/>
      <c r="L8" s="466"/>
      <c r="M8" s="466"/>
      <c r="N8" s="466"/>
      <c r="O8" s="466"/>
      <c r="P8" s="466"/>
      <c r="Q8" s="466"/>
      <c r="R8" s="466"/>
      <c r="S8" s="466"/>
      <c r="T8" s="466"/>
      <c r="U8" s="466"/>
      <c r="V8" s="466"/>
      <c r="W8" s="72"/>
      <c r="X8" s="72"/>
      <c r="Y8" s="72"/>
      <c r="Z8" s="19"/>
    </row>
    <row r="9" spans="2:29" s="20" customFormat="1" ht="12" customHeight="1">
      <c r="B9" s="467" t="s">
        <v>9</v>
      </c>
      <c r="C9" s="467"/>
      <c r="D9" s="467"/>
      <c r="E9" s="467" t="s">
        <v>579</v>
      </c>
      <c r="F9" s="467"/>
      <c r="G9" s="467"/>
      <c r="H9" s="467"/>
      <c r="I9" s="467"/>
      <c r="J9" s="468" t="s">
        <v>19</v>
      </c>
      <c r="K9" s="469"/>
      <c r="L9" s="469"/>
      <c r="M9" s="469"/>
      <c r="N9" s="469"/>
      <c r="O9" s="469"/>
      <c r="P9" s="469"/>
      <c r="Q9" s="470"/>
      <c r="R9" s="474" t="s">
        <v>10</v>
      </c>
      <c r="S9" s="475"/>
      <c r="T9" s="475"/>
      <c r="U9" s="475"/>
      <c r="V9" s="476"/>
      <c r="AB9" s="457"/>
      <c r="AC9" s="457"/>
    </row>
    <row r="10" spans="2:29" s="20" customFormat="1" ht="12" customHeight="1">
      <c r="B10" s="467"/>
      <c r="C10" s="467"/>
      <c r="D10" s="467"/>
      <c r="E10" s="467"/>
      <c r="F10" s="467"/>
      <c r="G10" s="467"/>
      <c r="H10" s="467"/>
      <c r="I10" s="467"/>
      <c r="J10" s="471"/>
      <c r="K10" s="472"/>
      <c r="L10" s="472"/>
      <c r="M10" s="472"/>
      <c r="N10" s="472"/>
      <c r="O10" s="472"/>
      <c r="P10" s="472"/>
      <c r="Q10" s="473"/>
      <c r="R10" s="477"/>
      <c r="S10" s="478"/>
      <c r="T10" s="478"/>
      <c r="U10" s="478"/>
      <c r="V10" s="479"/>
    </row>
    <row r="11" spans="2:29" s="20" customFormat="1" ht="15" customHeight="1">
      <c r="B11" s="440">
        <f>din!A59</f>
        <v>0</v>
      </c>
      <c r="C11" s="441"/>
      <c r="D11" s="442"/>
      <c r="E11" s="440">
        <f>din!B59</f>
        <v>0</v>
      </c>
      <c r="F11" s="441"/>
      <c r="G11" s="441"/>
      <c r="H11" s="441"/>
      <c r="I11" s="442"/>
      <c r="J11" s="437" t="s">
        <v>14</v>
      </c>
      <c r="K11" s="437"/>
      <c r="L11" s="437"/>
      <c r="M11" s="490">
        <f>din!D59</f>
        <v>0</v>
      </c>
      <c r="N11" s="490"/>
      <c r="O11" s="490"/>
      <c r="P11" s="490"/>
      <c r="Q11" s="490"/>
      <c r="R11" s="450">
        <f>din!I59</f>
        <v>0</v>
      </c>
      <c r="S11" s="450"/>
      <c r="T11" s="450"/>
      <c r="U11" s="450"/>
      <c r="V11" s="450"/>
    </row>
    <row r="12" spans="2:29" s="20" customFormat="1" ht="20.100000000000001" customHeight="1">
      <c r="B12" s="443"/>
      <c r="C12" s="444"/>
      <c r="D12" s="445"/>
      <c r="E12" s="443"/>
      <c r="F12" s="444"/>
      <c r="G12" s="444"/>
      <c r="H12" s="444"/>
      <c r="I12" s="445"/>
      <c r="J12" s="437" t="s">
        <v>20</v>
      </c>
      <c r="K12" s="437"/>
      <c r="L12" s="437"/>
      <c r="M12" s="490">
        <f>din!E59</f>
        <v>0</v>
      </c>
      <c r="N12" s="490"/>
      <c r="O12" s="490"/>
      <c r="P12" s="490"/>
      <c r="Q12" s="490"/>
      <c r="R12" s="450"/>
      <c r="S12" s="450"/>
      <c r="T12" s="450"/>
      <c r="U12" s="450"/>
      <c r="V12" s="450"/>
    </row>
    <row r="13" spans="2:29" s="20" customFormat="1" ht="20.100000000000001" customHeight="1">
      <c r="B13" s="443"/>
      <c r="C13" s="444"/>
      <c r="D13" s="445"/>
      <c r="E13" s="443"/>
      <c r="F13" s="444"/>
      <c r="G13" s="444"/>
      <c r="H13" s="444"/>
      <c r="I13" s="445"/>
      <c r="J13" s="437" t="s">
        <v>598</v>
      </c>
      <c r="K13" s="437"/>
      <c r="L13" s="437"/>
      <c r="M13" s="491">
        <f>din!F59</f>
        <v>0</v>
      </c>
      <c r="N13" s="491"/>
      <c r="O13" s="491"/>
      <c r="P13" s="491"/>
      <c r="Q13" s="491"/>
      <c r="R13" s="450"/>
      <c r="S13" s="450"/>
      <c r="T13" s="450"/>
      <c r="U13" s="450"/>
      <c r="V13" s="450"/>
    </row>
    <row r="14" spans="2:29" s="20" customFormat="1" ht="20.100000000000001" customHeight="1">
      <c r="B14" s="443"/>
      <c r="C14" s="444"/>
      <c r="D14" s="445"/>
      <c r="E14" s="484">
        <f>din!C59</f>
        <v>0</v>
      </c>
      <c r="F14" s="485"/>
      <c r="G14" s="485"/>
      <c r="H14" s="485"/>
      <c r="I14" s="486"/>
      <c r="J14" s="437" t="s">
        <v>17</v>
      </c>
      <c r="K14" s="437"/>
      <c r="L14" s="437"/>
      <c r="M14" s="491">
        <f>din!G59</f>
        <v>0</v>
      </c>
      <c r="N14" s="491"/>
      <c r="O14" s="491"/>
      <c r="P14" s="491"/>
      <c r="Q14" s="491"/>
      <c r="R14" s="450"/>
      <c r="S14" s="450"/>
      <c r="T14" s="450"/>
      <c r="U14" s="450"/>
      <c r="V14" s="450"/>
    </row>
    <row r="15" spans="2:29" s="20" customFormat="1" ht="20.100000000000001" customHeight="1">
      <c r="B15" s="446"/>
      <c r="C15" s="447"/>
      <c r="D15" s="448"/>
      <c r="E15" s="487"/>
      <c r="F15" s="488"/>
      <c r="G15" s="488"/>
      <c r="H15" s="488"/>
      <c r="I15" s="489"/>
      <c r="J15" s="437" t="s">
        <v>18</v>
      </c>
      <c r="K15" s="437"/>
      <c r="L15" s="437"/>
      <c r="M15" s="491">
        <f>din!H59</f>
        <v>0</v>
      </c>
      <c r="N15" s="491"/>
      <c r="O15" s="491"/>
      <c r="P15" s="491"/>
      <c r="Q15" s="491"/>
      <c r="R15" s="450"/>
      <c r="S15" s="450"/>
      <c r="T15" s="450"/>
      <c r="U15" s="450"/>
      <c r="V15" s="450"/>
    </row>
    <row r="16" spans="2:29" s="20" customFormat="1" ht="15" customHeight="1">
      <c r="B16" s="440">
        <f>din!A60</f>
        <v>0</v>
      </c>
      <c r="C16" s="441"/>
      <c r="D16" s="442"/>
      <c r="E16" s="440">
        <f>din!B60</f>
        <v>0</v>
      </c>
      <c r="F16" s="441"/>
      <c r="G16" s="441"/>
      <c r="H16" s="441"/>
      <c r="I16" s="442"/>
      <c r="J16" s="437" t="s">
        <v>14</v>
      </c>
      <c r="K16" s="437"/>
      <c r="L16" s="437"/>
      <c r="M16" s="490">
        <f>din!D60</f>
        <v>0</v>
      </c>
      <c r="N16" s="490"/>
      <c r="O16" s="490"/>
      <c r="P16" s="490"/>
      <c r="Q16" s="490"/>
      <c r="R16" s="450">
        <f>din!I60</f>
        <v>0</v>
      </c>
      <c r="S16" s="450"/>
      <c r="T16" s="450"/>
      <c r="U16" s="450"/>
      <c r="V16" s="450"/>
    </row>
    <row r="17" spans="2:39" s="20" customFormat="1" ht="20.100000000000001" customHeight="1">
      <c r="B17" s="443"/>
      <c r="C17" s="444"/>
      <c r="D17" s="445"/>
      <c r="E17" s="443"/>
      <c r="F17" s="444"/>
      <c r="G17" s="444"/>
      <c r="H17" s="444"/>
      <c r="I17" s="445"/>
      <c r="J17" s="437" t="s">
        <v>20</v>
      </c>
      <c r="K17" s="437"/>
      <c r="L17" s="437"/>
      <c r="M17" s="490">
        <f>din!E60</f>
        <v>0</v>
      </c>
      <c r="N17" s="490"/>
      <c r="O17" s="490"/>
      <c r="P17" s="490"/>
      <c r="Q17" s="490"/>
      <c r="R17" s="450"/>
      <c r="S17" s="450"/>
      <c r="T17" s="450"/>
      <c r="U17" s="450"/>
      <c r="V17" s="450"/>
    </row>
    <row r="18" spans="2:39" s="20" customFormat="1" ht="20.100000000000001" customHeight="1">
      <c r="B18" s="443"/>
      <c r="C18" s="444"/>
      <c r="D18" s="445"/>
      <c r="E18" s="443"/>
      <c r="F18" s="444"/>
      <c r="G18" s="444"/>
      <c r="H18" s="444"/>
      <c r="I18" s="445"/>
      <c r="J18" s="437" t="s">
        <v>598</v>
      </c>
      <c r="K18" s="437"/>
      <c r="L18" s="437"/>
      <c r="M18" s="491">
        <f>din!F60</f>
        <v>0</v>
      </c>
      <c r="N18" s="491"/>
      <c r="O18" s="491"/>
      <c r="P18" s="491"/>
      <c r="Q18" s="491"/>
      <c r="R18" s="450"/>
      <c r="S18" s="450"/>
      <c r="T18" s="450"/>
      <c r="U18" s="450"/>
      <c r="V18" s="450"/>
    </row>
    <row r="19" spans="2:39" s="20" customFormat="1" ht="20.100000000000001" customHeight="1">
      <c r="B19" s="443"/>
      <c r="C19" s="444"/>
      <c r="D19" s="445"/>
      <c r="E19" s="484">
        <f>din!C60</f>
        <v>0</v>
      </c>
      <c r="F19" s="485"/>
      <c r="G19" s="485"/>
      <c r="H19" s="485"/>
      <c r="I19" s="486"/>
      <c r="J19" s="437" t="s">
        <v>17</v>
      </c>
      <c r="K19" s="437"/>
      <c r="L19" s="437"/>
      <c r="M19" s="491">
        <f>din!G60</f>
        <v>0</v>
      </c>
      <c r="N19" s="491"/>
      <c r="O19" s="491"/>
      <c r="P19" s="491"/>
      <c r="Q19" s="491"/>
      <c r="R19" s="450"/>
      <c r="S19" s="450"/>
      <c r="T19" s="450"/>
      <c r="U19" s="450"/>
      <c r="V19" s="450"/>
      <c r="AB19" s="92"/>
      <c r="AC19" s="92"/>
      <c r="AD19" s="92"/>
      <c r="AE19" s="92"/>
      <c r="AF19" s="92"/>
      <c r="AG19" s="92"/>
      <c r="AH19" s="92"/>
      <c r="AI19" s="92"/>
      <c r="AJ19" s="92"/>
      <c r="AK19" s="92"/>
      <c r="AL19" s="92"/>
      <c r="AM19" s="92"/>
    </row>
    <row r="20" spans="2:39" s="20" customFormat="1" ht="20.100000000000001" customHeight="1">
      <c r="B20" s="446"/>
      <c r="C20" s="447"/>
      <c r="D20" s="448"/>
      <c r="E20" s="487"/>
      <c r="F20" s="488"/>
      <c r="G20" s="488"/>
      <c r="H20" s="488"/>
      <c r="I20" s="489"/>
      <c r="J20" s="437" t="s">
        <v>18</v>
      </c>
      <c r="K20" s="437"/>
      <c r="L20" s="437"/>
      <c r="M20" s="491">
        <f>din!H60</f>
        <v>0</v>
      </c>
      <c r="N20" s="491"/>
      <c r="O20" s="491"/>
      <c r="P20" s="491"/>
      <c r="Q20" s="491"/>
      <c r="R20" s="450"/>
      <c r="S20" s="450"/>
      <c r="T20" s="450"/>
      <c r="U20" s="450"/>
      <c r="V20" s="450"/>
      <c r="W20" s="21"/>
      <c r="AB20" s="92"/>
      <c r="AC20" s="92"/>
      <c r="AD20" s="92"/>
      <c r="AE20" s="92"/>
      <c r="AF20" s="92"/>
      <c r="AG20" s="92"/>
      <c r="AH20" s="92"/>
      <c r="AI20" s="92"/>
      <c r="AJ20" s="92"/>
      <c r="AK20" s="92"/>
      <c r="AL20" s="92"/>
      <c r="AM20" s="92"/>
    </row>
    <row r="21" spans="2:39" s="20" customFormat="1" ht="15" customHeight="1">
      <c r="B21" s="440">
        <f>din!A61</f>
        <v>0</v>
      </c>
      <c r="C21" s="441"/>
      <c r="D21" s="442"/>
      <c r="E21" s="440">
        <f>din!B61</f>
        <v>0</v>
      </c>
      <c r="F21" s="441"/>
      <c r="G21" s="441"/>
      <c r="H21" s="441"/>
      <c r="I21" s="442"/>
      <c r="J21" s="437" t="s">
        <v>14</v>
      </c>
      <c r="K21" s="437"/>
      <c r="L21" s="437"/>
      <c r="M21" s="490">
        <f>din!D61</f>
        <v>0</v>
      </c>
      <c r="N21" s="490"/>
      <c r="O21" s="490"/>
      <c r="P21" s="490"/>
      <c r="Q21" s="490"/>
      <c r="R21" s="450">
        <f>din!I61</f>
        <v>0</v>
      </c>
      <c r="S21" s="450"/>
      <c r="T21" s="450"/>
      <c r="U21" s="450"/>
      <c r="V21" s="450"/>
      <c r="W21" s="21"/>
      <c r="AB21" s="92"/>
      <c r="AC21" s="92"/>
      <c r="AD21" s="92"/>
      <c r="AE21" s="92"/>
      <c r="AF21" s="92"/>
      <c r="AG21" s="92"/>
      <c r="AH21" s="92"/>
      <c r="AI21" s="92"/>
      <c r="AJ21" s="92"/>
      <c r="AK21" s="92"/>
      <c r="AL21" s="92"/>
      <c r="AM21" s="92"/>
    </row>
    <row r="22" spans="2:39" s="20" customFormat="1" ht="20.100000000000001" customHeight="1">
      <c r="B22" s="443"/>
      <c r="C22" s="444"/>
      <c r="D22" s="445"/>
      <c r="E22" s="443"/>
      <c r="F22" s="444"/>
      <c r="G22" s="444"/>
      <c r="H22" s="444"/>
      <c r="I22" s="445"/>
      <c r="J22" s="437" t="s">
        <v>20</v>
      </c>
      <c r="K22" s="437"/>
      <c r="L22" s="437"/>
      <c r="M22" s="490">
        <f>din!E61</f>
        <v>0</v>
      </c>
      <c r="N22" s="490"/>
      <c r="O22" s="490"/>
      <c r="P22" s="490"/>
      <c r="Q22" s="490"/>
      <c r="R22" s="450"/>
      <c r="S22" s="450"/>
      <c r="T22" s="450"/>
      <c r="U22" s="450"/>
      <c r="V22" s="450"/>
      <c r="W22" s="21"/>
      <c r="AB22" s="92"/>
      <c r="AC22" s="92"/>
      <c r="AD22" s="92"/>
      <c r="AE22" s="92"/>
      <c r="AF22" s="92"/>
      <c r="AG22" s="92"/>
      <c r="AH22" s="92"/>
      <c r="AI22" s="92"/>
      <c r="AJ22" s="92"/>
      <c r="AK22" s="92"/>
      <c r="AL22" s="92"/>
      <c r="AM22" s="92"/>
    </row>
    <row r="23" spans="2:39" s="20" customFormat="1" ht="20.100000000000001" customHeight="1">
      <c r="B23" s="443"/>
      <c r="C23" s="444"/>
      <c r="D23" s="445"/>
      <c r="E23" s="443"/>
      <c r="F23" s="444"/>
      <c r="G23" s="444"/>
      <c r="H23" s="444"/>
      <c r="I23" s="445"/>
      <c r="J23" s="437" t="s">
        <v>598</v>
      </c>
      <c r="K23" s="437"/>
      <c r="L23" s="437"/>
      <c r="M23" s="491">
        <f>din!F1</f>
        <v>1</v>
      </c>
      <c r="N23" s="491"/>
      <c r="O23" s="491"/>
      <c r="P23" s="491"/>
      <c r="Q23" s="491"/>
      <c r="R23" s="450"/>
      <c r="S23" s="450"/>
      <c r="T23" s="450"/>
      <c r="U23" s="450"/>
      <c r="V23" s="450"/>
      <c r="W23" s="21"/>
      <c r="AB23" s="92"/>
      <c r="AC23" s="92"/>
      <c r="AD23" s="93"/>
      <c r="AE23" s="92"/>
      <c r="AF23" s="92"/>
      <c r="AG23" s="92"/>
      <c r="AH23" s="92"/>
      <c r="AI23" s="92"/>
      <c r="AJ23" s="92"/>
      <c r="AK23" s="92"/>
      <c r="AL23" s="92"/>
      <c r="AM23" s="92"/>
    </row>
    <row r="24" spans="2:39" s="20" customFormat="1" ht="20.100000000000001" customHeight="1">
      <c r="B24" s="443"/>
      <c r="C24" s="444"/>
      <c r="D24" s="445"/>
      <c r="E24" s="484">
        <f>din!C61</f>
        <v>0</v>
      </c>
      <c r="F24" s="485"/>
      <c r="G24" s="485"/>
      <c r="H24" s="485"/>
      <c r="I24" s="486"/>
      <c r="J24" s="437" t="s">
        <v>17</v>
      </c>
      <c r="K24" s="437"/>
      <c r="L24" s="437"/>
      <c r="M24" s="491">
        <f>din!G61</f>
        <v>0</v>
      </c>
      <c r="N24" s="491"/>
      <c r="O24" s="491"/>
      <c r="P24" s="491"/>
      <c r="Q24" s="491"/>
      <c r="R24" s="450"/>
      <c r="S24" s="450"/>
      <c r="T24" s="450"/>
      <c r="U24" s="450"/>
      <c r="V24" s="450"/>
      <c r="W24" s="21"/>
      <c r="AB24" s="92"/>
      <c r="AC24" s="92"/>
      <c r="AD24" s="92"/>
      <c r="AE24" s="92"/>
      <c r="AF24" s="92"/>
      <c r="AG24" s="92"/>
      <c r="AH24" s="92"/>
      <c r="AI24" s="92"/>
      <c r="AJ24" s="92"/>
      <c r="AK24" s="92"/>
      <c r="AL24" s="92"/>
      <c r="AM24" s="92"/>
    </row>
    <row r="25" spans="2:39" s="20" customFormat="1" ht="20.100000000000001" customHeight="1">
      <c r="B25" s="446"/>
      <c r="C25" s="447"/>
      <c r="D25" s="448"/>
      <c r="E25" s="487"/>
      <c r="F25" s="488"/>
      <c r="G25" s="488"/>
      <c r="H25" s="488"/>
      <c r="I25" s="489"/>
      <c r="J25" s="437" t="s">
        <v>18</v>
      </c>
      <c r="K25" s="437"/>
      <c r="L25" s="437"/>
      <c r="M25" s="491">
        <f>din!H61</f>
        <v>0</v>
      </c>
      <c r="N25" s="491"/>
      <c r="O25" s="491"/>
      <c r="P25" s="491"/>
      <c r="Q25" s="491"/>
      <c r="R25" s="450"/>
      <c r="S25" s="450"/>
      <c r="T25" s="450"/>
      <c r="U25" s="450"/>
      <c r="V25" s="450"/>
      <c r="W25" s="21"/>
      <c r="AB25" s="92"/>
      <c r="AC25" s="92"/>
      <c r="AD25" s="92"/>
      <c r="AE25" s="92"/>
      <c r="AF25" s="92"/>
      <c r="AG25" s="92"/>
      <c r="AH25" s="92"/>
      <c r="AI25" s="92"/>
      <c r="AJ25" s="92"/>
      <c r="AK25" s="92"/>
      <c r="AL25" s="92"/>
      <c r="AM25" s="92"/>
    </row>
    <row r="26" spans="2:39" s="20" customFormat="1" ht="15" customHeight="1">
      <c r="B26" s="440">
        <f>din!A62</f>
        <v>0</v>
      </c>
      <c r="C26" s="441"/>
      <c r="D26" s="442"/>
      <c r="E26" s="440">
        <f>din!B62</f>
        <v>0</v>
      </c>
      <c r="F26" s="441"/>
      <c r="G26" s="441"/>
      <c r="H26" s="441"/>
      <c r="I26" s="442"/>
      <c r="J26" s="437" t="s">
        <v>14</v>
      </c>
      <c r="K26" s="437"/>
      <c r="L26" s="437"/>
      <c r="M26" s="490">
        <f>din!D62</f>
        <v>0</v>
      </c>
      <c r="N26" s="490"/>
      <c r="O26" s="490"/>
      <c r="P26" s="490"/>
      <c r="Q26" s="490"/>
      <c r="R26" s="450">
        <f>din!I62</f>
        <v>0</v>
      </c>
      <c r="S26" s="450"/>
      <c r="T26" s="450"/>
      <c r="U26" s="450"/>
      <c r="V26" s="450"/>
      <c r="W26" s="21"/>
    </row>
    <row r="27" spans="2:39" s="20" customFormat="1" ht="20.100000000000001" customHeight="1">
      <c r="B27" s="443"/>
      <c r="C27" s="444"/>
      <c r="D27" s="445"/>
      <c r="E27" s="443"/>
      <c r="F27" s="444"/>
      <c r="G27" s="444"/>
      <c r="H27" s="444"/>
      <c r="I27" s="445"/>
      <c r="J27" s="437" t="s">
        <v>20</v>
      </c>
      <c r="K27" s="437"/>
      <c r="L27" s="437"/>
      <c r="M27" s="490">
        <f>din!E62</f>
        <v>0</v>
      </c>
      <c r="N27" s="490"/>
      <c r="O27" s="490"/>
      <c r="P27" s="490"/>
      <c r="Q27" s="490"/>
      <c r="R27" s="450"/>
      <c r="S27" s="450"/>
      <c r="T27" s="450"/>
      <c r="U27" s="450"/>
      <c r="V27" s="450"/>
      <c r="W27" s="21"/>
    </row>
    <row r="28" spans="2:39" s="20" customFormat="1" ht="20.100000000000001" customHeight="1">
      <c r="B28" s="443"/>
      <c r="C28" s="444"/>
      <c r="D28" s="445"/>
      <c r="E28" s="443"/>
      <c r="F28" s="444"/>
      <c r="G28" s="444"/>
      <c r="H28" s="444"/>
      <c r="I28" s="445"/>
      <c r="J28" s="437" t="s">
        <v>598</v>
      </c>
      <c r="K28" s="437"/>
      <c r="L28" s="437"/>
      <c r="M28" s="491">
        <f>din!F62</f>
        <v>0</v>
      </c>
      <c r="N28" s="491"/>
      <c r="O28" s="491"/>
      <c r="P28" s="491"/>
      <c r="Q28" s="491"/>
      <c r="R28" s="450"/>
      <c r="S28" s="450"/>
      <c r="T28" s="450"/>
      <c r="U28" s="450"/>
      <c r="V28" s="450"/>
      <c r="W28" s="21"/>
    </row>
    <row r="29" spans="2:39" s="20" customFormat="1" ht="20.100000000000001" customHeight="1">
      <c r="B29" s="443"/>
      <c r="C29" s="444"/>
      <c r="D29" s="445"/>
      <c r="E29" s="484">
        <f>din!C62</f>
        <v>0</v>
      </c>
      <c r="F29" s="485"/>
      <c r="G29" s="485"/>
      <c r="H29" s="485"/>
      <c r="I29" s="486"/>
      <c r="J29" s="437" t="s">
        <v>17</v>
      </c>
      <c r="K29" s="437"/>
      <c r="L29" s="437"/>
      <c r="M29" s="491">
        <f>din!G62</f>
        <v>0</v>
      </c>
      <c r="N29" s="491"/>
      <c r="O29" s="491"/>
      <c r="P29" s="491"/>
      <c r="Q29" s="491"/>
      <c r="R29" s="450"/>
      <c r="S29" s="450"/>
      <c r="T29" s="450"/>
      <c r="U29" s="450"/>
      <c r="V29" s="450"/>
      <c r="W29" s="21"/>
    </row>
    <row r="30" spans="2:39" s="20" customFormat="1" ht="20.100000000000001" customHeight="1">
      <c r="B30" s="446"/>
      <c r="C30" s="447"/>
      <c r="D30" s="448"/>
      <c r="E30" s="487"/>
      <c r="F30" s="488"/>
      <c r="G30" s="488"/>
      <c r="H30" s="488"/>
      <c r="I30" s="489"/>
      <c r="J30" s="437" t="s">
        <v>18</v>
      </c>
      <c r="K30" s="437"/>
      <c r="L30" s="437"/>
      <c r="M30" s="491">
        <f>din!H62</f>
        <v>0</v>
      </c>
      <c r="N30" s="491"/>
      <c r="O30" s="491"/>
      <c r="P30" s="491"/>
      <c r="Q30" s="491"/>
      <c r="R30" s="450"/>
      <c r="S30" s="450"/>
      <c r="T30" s="450"/>
      <c r="U30" s="450"/>
      <c r="V30" s="450"/>
      <c r="W30" s="21"/>
    </row>
    <row r="31" spans="2:39" s="20" customFormat="1" ht="15" customHeight="1">
      <c r="B31" s="440">
        <f>din!A63</f>
        <v>0</v>
      </c>
      <c r="C31" s="441"/>
      <c r="D31" s="442"/>
      <c r="E31" s="440">
        <f>din!B63</f>
        <v>0</v>
      </c>
      <c r="F31" s="441"/>
      <c r="G31" s="441"/>
      <c r="H31" s="441"/>
      <c r="I31" s="442"/>
      <c r="J31" s="437" t="s">
        <v>14</v>
      </c>
      <c r="K31" s="437"/>
      <c r="L31" s="437"/>
      <c r="M31" s="490">
        <f>din!D63</f>
        <v>0</v>
      </c>
      <c r="N31" s="490"/>
      <c r="O31" s="490"/>
      <c r="P31" s="490"/>
      <c r="Q31" s="490"/>
      <c r="R31" s="450">
        <f>din!I63</f>
        <v>0</v>
      </c>
      <c r="S31" s="450"/>
      <c r="T31" s="450"/>
      <c r="U31" s="450"/>
      <c r="V31" s="450"/>
      <c r="W31" s="21"/>
    </row>
    <row r="32" spans="2:39" s="20" customFormat="1" ht="20.100000000000001" customHeight="1">
      <c r="B32" s="443"/>
      <c r="C32" s="444"/>
      <c r="D32" s="445"/>
      <c r="E32" s="443"/>
      <c r="F32" s="444"/>
      <c r="G32" s="444"/>
      <c r="H32" s="444"/>
      <c r="I32" s="445"/>
      <c r="J32" s="437" t="s">
        <v>20</v>
      </c>
      <c r="K32" s="437"/>
      <c r="L32" s="437"/>
      <c r="M32" s="490">
        <f>din!E63</f>
        <v>0</v>
      </c>
      <c r="N32" s="490"/>
      <c r="O32" s="490"/>
      <c r="P32" s="490"/>
      <c r="Q32" s="490"/>
      <c r="R32" s="450"/>
      <c r="S32" s="450"/>
      <c r="T32" s="450"/>
      <c r="U32" s="450"/>
      <c r="V32" s="450"/>
      <c r="W32" s="21"/>
    </row>
    <row r="33" spans="2:29" s="20" customFormat="1" ht="20.100000000000001" customHeight="1">
      <c r="B33" s="443"/>
      <c r="C33" s="444"/>
      <c r="D33" s="445"/>
      <c r="E33" s="443"/>
      <c r="F33" s="444"/>
      <c r="G33" s="444"/>
      <c r="H33" s="444"/>
      <c r="I33" s="445"/>
      <c r="J33" s="437" t="s">
        <v>598</v>
      </c>
      <c r="K33" s="437"/>
      <c r="L33" s="437"/>
      <c r="M33" s="491">
        <f>din!F63</f>
        <v>0</v>
      </c>
      <c r="N33" s="491"/>
      <c r="O33" s="491"/>
      <c r="P33" s="491"/>
      <c r="Q33" s="491"/>
      <c r="R33" s="450"/>
      <c r="S33" s="450"/>
      <c r="T33" s="450"/>
      <c r="U33" s="450"/>
      <c r="V33" s="450"/>
      <c r="W33" s="21"/>
    </row>
    <row r="34" spans="2:29" s="20" customFormat="1" ht="20.100000000000001" customHeight="1">
      <c r="B34" s="443"/>
      <c r="C34" s="444"/>
      <c r="D34" s="445"/>
      <c r="E34" s="484">
        <f>din!C63</f>
        <v>0</v>
      </c>
      <c r="F34" s="485"/>
      <c r="G34" s="485"/>
      <c r="H34" s="485"/>
      <c r="I34" s="486"/>
      <c r="J34" s="437" t="s">
        <v>17</v>
      </c>
      <c r="K34" s="437"/>
      <c r="L34" s="437"/>
      <c r="M34" s="491">
        <f>din!G63</f>
        <v>0</v>
      </c>
      <c r="N34" s="491"/>
      <c r="O34" s="491"/>
      <c r="P34" s="491"/>
      <c r="Q34" s="491"/>
      <c r="R34" s="450"/>
      <c r="S34" s="450"/>
      <c r="T34" s="450"/>
      <c r="U34" s="450"/>
      <c r="V34" s="450"/>
      <c r="W34" s="21"/>
    </row>
    <row r="35" spans="2:29" s="20" customFormat="1" ht="20.100000000000001" customHeight="1">
      <c r="B35" s="446"/>
      <c r="C35" s="447"/>
      <c r="D35" s="448"/>
      <c r="E35" s="487"/>
      <c r="F35" s="488"/>
      <c r="G35" s="488"/>
      <c r="H35" s="488"/>
      <c r="I35" s="489"/>
      <c r="J35" s="437" t="s">
        <v>18</v>
      </c>
      <c r="K35" s="437"/>
      <c r="L35" s="437"/>
      <c r="M35" s="491">
        <f>din!H63</f>
        <v>0</v>
      </c>
      <c r="N35" s="491"/>
      <c r="O35" s="491"/>
      <c r="P35" s="491"/>
      <c r="Q35" s="491"/>
      <c r="R35" s="450"/>
      <c r="S35" s="450"/>
      <c r="T35" s="450"/>
      <c r="U35" s="450"/>
      <c r="V35" s="450"/>
      <c r="W35" s="21"/>
    </row>
    <row r="36" spans="2:29">
      <c r="B36" s="74"/>
      <c r="C36" s="74"/>
      <c r="D36" s="74"/>
      <c r="E36" s="74"/>
      <c r="F36" s="74"/>
      <c r="G36" s="74"/>
      <c r="H36" s="74"/>
      <c r="I36" s="74"/>
      <c r="J36" s="74"/>
      <c r="K36" s="74"/>
      <c r="L36" s="74"/>
      <c r="M36" s="74"/>
      <c r="N36" s="74"/>
      <c r="O36" s="74"/>
      <c r="P36" s="74"/>
      <c r="Q36" s="74"/>
      <c r="R36" s="74"/>
      <c r="S36" s="74"/>
      <c r="T36" s="74"/>
      <c r="U36" s="74"/>
      <c r="V36" s="74"/>
    </row>
    <row r="37" spans="2:29">
      <c r="B37" s="439"/>
      <c r="C37" s="439"/>
      <c r="D37" s="439"/>
      <c r="E37" s="439"/>
      <c r="F37" s="439"/>
      <c r="G37" s="439"/>
      <c r="H37" s="439"/>
      <c r="I37" s="439"/>
      <c r="J37" s="439"/>
      <c r="K37" s="439"/>
      <c r="L37" s="439"/>
      <c r="M37" s="439"/>
      <c r="N37" s="439"/>
      <c r="O37" s="439"/>
      <c r="P37" s="439"/>
      <c r="Q37" s="439"/>
      <c r="R37" s="439"/>
      <c r="S37" s="439"/>
      <c r="T37" s="439"/>
      <c r="U37" s="439"/>
      <c r="V37" s="439"/>
    </row>
    <row r="38" spans="2:29" ht="15" customHeight="1">
      <c r="B38" s="426" t="s">
        <v>628</v>
      </c>
      <c r="C38" s="426"/>
      <c r="D38" s="426"/>
      <c r="E38" s="426"/>
      <c r="F38" s="426"/>
      <c r="G38" s="426"/>
      <c r="H38" s="426"/>
      <c r="I38" s="426"/>
      <c r="J38" s="426"/>
      <c r="K38" s="426"/>
      <c r="L38" s="426"/>
      <c r="M38" s="426"/>
      <c r="N38" s="426"/>
      <c r="O38" s="426"/>
      <c r="P38" s="426"/>
      <c r="Q38" s="426"/>
      <c r="R38" s="426"/>
      <c r="S38" s="79">
        <f>'Certificados Gerais'!W36</f>
        <v>0</v>
      </c>
      <c r="T38" s="77" t="s">
        <v>629</v>
      </c>
    </row>
    <row r="39" spans="2:29" ht="14.1" customHeight="1">
      <c r="B39" s="433"/>
      <c r="C39" s="433"/>
      <c r="D39" s="433"/>
      <c r="E39" s="433"/>
      <c r="F39" s="433"/>
      <c r="G39" s="433"/>
      <c r="H39" s="433"/>
      <c r="I39" s="433"/>
      <c r="J39" s="433"/>
      <c r="K39" s="433"/>
      <c r="L39" s="433"/>
      <c r="M39" s="433"/>
      <c r="N39" s="433"/>
      <c r="O39" s="433"/>
      <c r="P39" s="433"/>
      <c r="Q39" s="433"/>
      <c r="R39" s="433"/>
      <c r="S39" s="433"/>
      <c r="T39" s="433"/>
      <c r="U39" s="433"/>
      <c r="V39" s="433"/>
    </row>
    <row r="40" spans="2:29" ht="14.1" customHeight="1">
      <c r="B40" s="433"/>
      <c r="C40" s="433"/>
      <c r="D40" s="433"/>
      <c r="E40" s="433"/>
      <c r="F40" s="433"/>
      <c r="G40" s="433"/>
      <c r="H40" s="433"/>
      <c r="I40" s="433"/>
      <c r="J40" s="433"/>
      <c r="K40" s="433"/>
      <c r="L40" s="433"/>
      <c r="M40" s="433"/>
      <c r="N40" s="433"/>
      <c r="O40" s="433"/>
      <c r="P40" s="433"/>
      <c r="Q40" s="433"/>
      <c r="R40" s="433"/>
      <c r="S40" s="433"/>
      <c r="T40" s="433"/>
      <c r="U40" s="433"/>
      <c r="V40" s="433"/>
      <c r="W40" s="73"/>
      <c r="X40" s="73"/>
      <c r="Y40" s="73"/>
      <c r="Z40" s="73"/>
      <c r="AA40" s="73"/>
    </row>
    <row r="41" spans="2:29" s="19" customFormat="1" ht="15" customHeight="1">
      <c r="B41" s="434" t="str">
        <f>'Certificados Gerais'!B38</f>
        <v>FOR.n°</v>
      </c>
      <c r="C41" s="434"/>
      <c r="D41" s="434"/>
      <c r="E41" s="81"/>
      <c r="F41" s="81"/>
      <c r="G41" s="24"/>
      <c r="H41" s="24"/>
      <c r="I41" s="24"/>
      <c r="J41" s="24"/>
      <c r="K41" s="24"/>
      <c r="L41" s="24"/>
      <c r="M41" s="24"/>
      <c r="N41" s="24"/>
      <c r="O41" s="24"/>
      <c r="P41" s="24"/>
      <c r="Q41" s="24"/>
      <c r="R41" s="434" t="str">
        <f>'Certificados Gerais'!U38</f>
        <v>Rev.nº</v>
      </c>
      <c r="S41" s="434"/>
      <c r="T41" s="435" t="str">
        <f>'Certificados Gerais'!W38</f>
        <v>Data</v>
      </c>
      <c r="U41" s="436"/>
      <c r="V41" s="436"/>
      <c r="W41" s="24"/>
      <c r="X41" s="24"/>
      <c r="Y41" s="24"/>
      <c r="Z41" s="24"/>
      <c r="AA41" s="24"/>
      <c r="AB41" s="90"/>
      <c r="AC41" s="90"/>
    </row>
    <row r="44" spans="2:29">
      <c r="C44" s="77"/>
      <c r="D44" s="77"/>
      <c r="E44" s="77"/>
      <c r="F44" s="77"/>
      <c r="G44" s="77"/>
      <c r="H44" s="77"/>
      <c r="I44" s="77"/>
      <c r="J44" s="77"/>
      <c r="K44" s="77"/>
      <c r="L44" s="77"/>
      <c r="M44" s="77"/>
      <c r="N44" s="77"/>
      <c r="O44" s="77"/>
      <c r="P44" s="77"/>
      <c r="Q44" s="77"/>
      <c r="R44" s="77"/>
      <c r="S44" s="77"/>
      <c r="T44" s="77"/>
      <c r="U44" s="77"/>
      <c r="V44" s="77"/>
    </row>
  </sheetData>
  <sheetProtection formatCells="0" formatColumns="0" formatRows="0" selectLockedCells="1"/>
  <mergeCells count="92">
    <mergeCell ref="B39:V40"/>
    <mergeCell ref="B41:D41"/>
    <mergeCell ref="R41:S41"/>
    <mergeCell ref="T41:V41"/>
    <mergeCell ref="J34:L34"/>
    <mergeCell ref="M34:Q34"/>
    <mergeCell ref="J35:L35"/>
    <mergeCell ref="M35:Q35"/>
    <mergeCell ref="B37:V37"/>
    <mergeCell ref="B38:R38"/>
    <mergeCell ref="B31:D35"/>
    <mergeCell ref="E31:I33"/>
    <mergeCell ref="J31:L31"/>
    <mergeCell ref="M31:Q31"/>
    <mergeCell ref="R31:V35"/>
    <mergeCell ref="J32:L32"/>
    <mergeCell ref="M32:Q32"/>
    <mergeCell ref="J33:L33"/>
    <mergeCell ref="M33:Q33"/>
    <mergeCell ref="E34:I35"/>
    <mergeCell ref="R26:V30"/>
    <mergeCell ref="J27:L27"/>
    <mergeCell ref="M27:Q27"/>
    <mergeCell ref="J28:L28"/>
    <mergeCell ref="M28:Q28"/>
    <mergeCell ref="E29:I30"/>
    <mergeCell ref="J29:L29"/>
    <mergeCell ref="M29:Q29"/>
    <mergeCell ref="J30:L30"/>
    <mergeCell ref="M30:Q30"/>
    <mergeCell ref="B26:D30"/>
    <mergeCell ref="E26:I28"/>
    <mergeCell ref="J26:L26"/>
    <mergeCell ref="M26:Q26"/>
    <mergeCell ref="B21:D25"/>
    <mergeCell ref="E21:I23"/>
    <mergeCell ref="J21:L21"/>
    <mergeCell ref="M21:Q21"/>
    <mergeCell ref="E24:I25"/>
    <mergeCell ref="R21:V25"/>
    <mergeCell ref="J22:L22"/>
    <mergeCell ref="M22:Q22"/>
    <mergeCell ref="J23:L23"/>
    <mergeCell ref="M23:Q23"/>
    <mergeCell ref="J24:L24"/>
    <mergeCell ref="M24:Q24"/>
    <mergeCell ref="J25:L25"/>
    <mergeCell ref="M25:Q25"/>
    <mergeCell ref="R16:V20"/>
    <mergeCell ref="J17:L17"/>
    <mergeCell ref="M17:Q17"/>
    <mergeCell ref="J18:L18"/>
    <mergeCell ref="M18:Q18"/>
    <mergeCell ref="M14:Q14"/>
    <mergeCell ref="J15:L15"/>
    <mergeCell ref="M15:Q15"/>
    <mergeCell ref="E19:I20"/>
    <mergeCell ref="J19:L19"/>
    <mergeCell ref="M19:Q19"/>
    <mergeCell ref="J20:L20"/>
    <mergeCell ref="M20:Q20"/>
    <mergeCell ref="B16:D20"/>
    <mergeCell ref="E16:I18"/>
    <mergeCell ref="J16:L16"/>
    <mergeCell ref="M16:Q16"/>
    <mergeCell ref="AB9:AC9"/>
    <mergeCell ref="B11:D15"/>
    <mergeCell ref="E11:I13"/>
    <mergeCell ref="J11:L11"/>
    <mergeCell ref="M11:Q11"/>
    <mergeCell ref="R11:V15"/>
    <mergeCell ref="J12:L12"/>
    <mergeCell ref="M12:Q12"/>
    <mergeCell ref="J13:L13"/>
    <mergeCell ref="M13:Q13"/>
    <mergeCell ref="E14:I15"/>
    <mergeCell ref="J14:L14"/>
    <mergeCell ref="O7:Q7"/>
    <mergeCell ref="R7:V7"/>
    <mergeCell ref="B8:D8"/>
    <mergeCell ref="E8:V8"/>
    <mergeCell ref="B9:D10"/>
    <mergeCell ref="E9:I10"/>
    <mergeCell ref="J9:Q10"/>
    <mergeCell ref="R9:V10"/>
    <mergeCell ref="R1:W1"/>
    <mergeCell ref="B2:S2"/>
    <mergeCell ref="B3:S3"/>
    <mergeCell ref="B6:D6"/>
    <mergeCell ref="E6:M6"/>
    <mergeCell ref="O6:Q6"/>
    <mergeCell ref="R6:V6"/>
  </mergeCells>
  <conditionalFormatting sqref="R1:W1">
    <cfRule type="cellIs" dxfId="468" priority="39" operator="equal">
      <formula>"Inserir IN"</formula>
    </cfRule>
  </conditionalFormatting>
  <conditionalFormatting sqref="B2">
    <cfRule type="containsBlanks" dxfId="467" priority="37">
      <formula>LEN(TRIM(B2))=0</formula>
    </cfRule>
  </conditionalFormatting>
  <conditionalFormatting sqref="B3">
    <cfRule type="containsBlanks" dxfId="466" priority="38">
      <formula>LEN(TRIM(B3))=0</formula>
    </cfRule>
  </conditionalFormatting>
  <conditionalFormatting sqref="B2:S2">
    <cfRule type="cellIs" dxfId="465" priority="36" operator="equal">
      <formula>"Selecionar opção"</formula>
    </cfRule>
  </conditionalFormatting>
  <conditionalFormatting sqref="B3:S3">
    <cfRule type="cellIs" dxfId="464" priority="35" operator="equal">
      <formula>"Selecionar opção de escopo"</formula>
    </cfRule>
  </conditionalFormatting>
  <conditionalFormatting sqref="R6">
    <cfRule type="cellIs" dxfId="463" priority="33" operator="equal">
      <formula>"Inserir data"</formula>
    </cfRule>
  </conditionalFormatting>
  <conditionalFormatting sqref="R7">
    <cfRule type="cellIs" dxfId="462" priority="32" operator="equal">
      <formula>""</formula>
    </cfRule>
  </conditionalFormatting>
  <conditionalFormatting sqref="E8:V8">
    <cfRule type="cellIs" dxfId="461" priority="31" operator="equal">
      <formula>""</formula>
    </cfRule>
  </conditionalFormatting>
  <conditionalFormatting sqref="S38">
    <cfRule type="cellIs" dxfId="460" priority="29" operator="equal">
      <formula>0</formula>
    </cfRule>
    <cfRule type="cellIs" dxfId="459" priority="30" operator="equal">
      <formula>""</formula>
    </cfRule>
  </conditionalFormatting>
  <conditionalFormatting sqref="B41">
    <cfRule type="cellIs" dxfId="458" priority="28" operator="equal">
      <formula>"rev"</formula>
    </cfRule>
  </conditionalFormatting>
  <conditionalFormatting sqref="E41:F41">
    <cfRule type="cellIs" dxfId="457" priority="27" operator="equal">
      <formula>"data"</formula>
    </cfRule>
  </conditionalFormatting>
  <conditionalFormatting sqref="B41:D41">
    <cfRule type="cellIs" dxfId="456" priority="26" operator="equal">
      <formula>"FOR.n°"</formula>
    </cfRule>
  </conditionalFormatting>
  <conditionalFormatting sqref="R41:S41">
    <cfRule type="cellIs" dxfId="455" priority="25" operator="equal">
      <formula>"Rev.nº"</formula>
    </cfRule>
  </conditionalFormatting>
  <conditionalFormatting sqref="T41:V41">
    <cfRule type="cellIs" dxfId="454" priority="24" operator="equal">
      <formula>"data"</formula>
    </cfRule>
  </conditionalFormatting>
  <conditionalFormatting sqref="B11:D15">
    <cfRule type="cellIs" dxfId="453" priority="22" operator="equal">
      <formula>""</formula>
    </cfRule>
  </conditionalFormatting>
  <conditionalFormatting sqref="E11">
    <cfRule type="cellIs" dxfId="452" priority="21" operator="equal">
      <formula>""</formula>
    </cfRule>
  </conditionalFormatting>
  <conditionalFormatting sqref="R11 M11:O15">
    <cfRule type="cellIs" dxfId="451" priority="20" operator="equal">
      <formula>""</formula>
    </cfRule>
  </conditionalFormatting>
  <conditionalFormatting sqref="E14">
    <cfRule type="cellIs" dxfId="450" priority="19" operator="equal">
      <formula>""</formula>
    </cfRule>
  </conditionalFormatting>
  <conditionalFormatting sqref="B16:D20">
    <cfRule type="cellIs" dxfId="449" priority="18" operator="equal">
      <formula>""</formula>
    </cfRule>
  </conditionalFormatting>
  <conditionalFormatting sqref="E16">
    <cfRule type="cellIs" dxfId="448" priority="17" operator="equal">
      <formula>""</formula>
    </cfRule>
  </conditionalFormatting>
  <conditionalFormatting sqref="R16 M16:O20">
    <cfRule type="cellIs" dxfId="447" priority="16" operator="equal">
      <formula>""</formula>
    </cfRule>
  </conditionalFormatting>
  <conditionalFormatting sqref="B21:D25">
    <cfRule type="cellIs" dxfId="446" priority="15" operator="equal">
      <formula>""</formula>
    </cfRule>
  </conditionalFormatting>
  <conditionalFormatting sqref="E21">
    <cfRule type="cellIs" dxfId="445" priority="14" operator="equal">
      <formula>""</formula>
    </cfRule>
  </conditionalFormatting>
  <conditionalFormatting sqref="R21 M21:O25">
    <cfRule type="cellIs" dxfId="444" priority="13" operator="equal">
      <formula>""</formula>
    </cfRule>
  </conditionalFormatting>
  <conditionalFormatting sqref="B26:D30">
    <cfRule type="cellIs" dxfId="443" priority="12" operator="equal">
      <formula>""</formula>
    </cfRule>
  </conditionalFormatting>
  <conditionalFormatting sqref="E26">
    <cfRule type="cellIs" dxfId="442" priority="11" operator="equal">
      <formula>""</formula>
    </cfRule>
  </conditionalFormatting>
  <conditionalFormatting sqref="R26 M26:O30">
    <cfRule type="cellIs" dxfId="441" priority="10" operator="equal">
      <formula>""</formula>
    </cfRule>
  </conditionalFormatting>
  <conditionalFormatting sqref="B31:D35">
    <cfRule type="cellIs" dxfId="440" priority="9" operator="equal">
      <formula>""</formula>
    </cfRule>
  </conditionalFormatting>
  <conditionalFormatting sqref="E31">
    <cfRule type="cellIs" dxfId="439" priority="8" operator="equal">
      <formula>""</formula>
    </cfRule>
  </conditionalFormatting>
  <conditionalFormatting sqref="R31 M31:O35">
    <cfRule type="cellIs" dxfId="438" priority="7" operator="equal">
      <formula>""</formula>
    </cfRule>
  </conditionalFormatting>
  <conditionalFormatting sqref="E19">
    <cfRule type="cellIs" dxfId="437" priority="6" operator="equal">
      <formula>""</formula>
    </cfRule>
  </conditionalFormatting>
  <conditionalFormatting sqref="E24">
    <cfRule type="cellIs" dxfId="436" priority="5" operator="equal">
      <formula>""</formula>
    </cfRule>
  </conditionalFormatting>
  <conditionalFormatting sqref="E29">
    <cfRule type="cellIs" dxfId="435" priority="4" operator="equal">
      <formula>""</formula>
    </cfRule>
  </conditionalFormatting>
  <conditionalFormatting sqref="E34">
    <cfRule type="cellIs" dxfId="434" priority="3" operator="equal">
      <formula>""</formula>
    </cfRule>
  </conditionalFormatting>
  <conditionalFormatting sqref="E6:M6">
    <cfRule type="cellIs" dxfId="433" priority="1" operator="equal">
      <formula>"Inserir IN"</formula>
    </cfRule>
    <cfRule type="cellIs" dxfId="432" priority="2" operator="equal">
      <formula>"Inserir IN de decisão"</formula>
    </cfRule>
  </conditionalFormatting>
  <pageMargins left="0" right="0" top="0.74803149606299213" bottom="0" header="0" footer="0"/>
  <pageSetup paperSize="9" scale="98" orientation="portrait" errors="blank" horizontalDpi="4294967293" r:id="rId1"/>
  <headerFooter>
    <oddHeader>&amp;L&amp;G</oddHeader>
    <oddFooter>&amp;C&amp;"Times New Roman,Normal"&amp;7                          Página &amp;P de &amp;N</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AM44"/>
  <sheetViews>
    <sheetView showGridLines="0" topLeftCell="A18" zoomScaleNormal="100" zoomScaleSheetLayoutView="115" zoomScalePageLayoutView="80" workbookViewId="0">
      <selection activeCell="A4" sqref="A1:XFD1048576"/>
    </sheetView>
  </sheetViews>
  <sheetFormatPr defaultColWidth="0.7109375" defaultRowHeight="15"/>
  <cols>
    <col min="1" max="1" width="15.28515625" style="16" customWidth="1"/>
    <col min="2" max="4" width="4.28515625" style="16" customWidth="1"/>
    <col min="5" max="9" width="4" style="16" customWidth="1"/>
    <col min="10" max="15" width="4.28515625" style="16" customWidth="1"/>
    <col min="16" max="22" width="3.7109375" style="16" customWidth="1"/>
    <col min="23" max="23" width="3.85546875" style="16" customWidth="1"/>
    <col min="24" max="24" width="3.7109375" style="16" customWidth="1"/>
    <col min="25" max="34" width="3.85546875" style="16" customWidth="1"/>
    <col min="35" max="102" width="5.7109375" style="16" customWidth="1"/>
    <col min="103" max="16382" width="0.7109375" style="16"/>
    <col min="16383" max="16383" width="9.5703125" style="16" customWidth="1"/>
    <col min="16384" max="16384" width="0.7109375" style="16" customWidth="1"/>
  </cols>
  <sheetData>
    <row r="1" spans="2:29" ht="39.950000000000003" customHeight="1">
      <c r="R1" s="403"/>
      <c r="S1" s="403"/>
      <c r="T1" s="403"/>
      <c r="U1" s="403"/>
      <c r="V1" s="403"/>
      <c r="W1" s="403"/>
    </row>
    <row r="2" spans="2:29" ht="48" customHeight="1">
      <c r="B2" s="480" t="str">
        <f>'Certificados Gerais'!B2</f>
        <v>Selecionar opção</v>
      </c>
      <c r="C2" s="481"/>
      <c r="D2" s="481"/>
      <c r="E2" s="481"/>
      <c r="F2" s="481"/>
      <c r="G2" s="481"/>
      <c r="H2" s="481"/>
      <c r="I2" s="481"/>
      <c r="J2" s="481"/>
      <c r="K2" s="481"/>
      <c r="L2" s="481"/>
      <c r="M2" s="481"/>
      <c r="N2" s="481"/>
      <c r="O2" s="481"/>
      <c r="P2" s="481"/>
      <c r="Q2" s="481"/>
      <c r="R2" s="481"/>
      <c r="S2" s="481"/>
      <c r="T2" s="21"/>
      <c r="U2" s="21"/>
      <c r="V2" s="14"/>
      <c r="W2" s="14"/>
      <c r="X2" s="7"/>
      <c r="Y2" s="17"/>
      <c r="Z2" s="17"/>
    </row>
    <row r="3" spans="2:29" ht="68.099999999999994" customHeight="1">
      <c r="B3" s="480" t="str">
        <f>'Certificados Gerais'!B3</f>
        <v>Panelas Metálicas</v>
      </c>
      <c r="C3" s="481"/>
      <c r="D3" s="481"/>
      <c r="E3" s="481"/>
      <c r="F3" s="481"/>
      <c r="G3" s="481"/>
      <c r="H3" s="481"/>
      <c r="I3" s="481"/>
      <c r="J3" s="481"/>
      <c r="K3" s="481"/>
      <c r="L3" s="481"/>
      <c r="M3" s="481"/>
      <c r="N3" s="481"/>
      <c r="O3" s="481"/>
      <c r="P3" s="481"/>
      <c r="Q3" s="481"/>
      <c r="R3" s="481"/>
      <c r="S3" s="481"/>
    </row>
    <row r="4" spans="2:29" ht="12" customHeight="1"/>
    <row r="5" spans="2:29" ht="12" customHeight="1">
      <c r="E5" s="9"/>
      <c r="F5" s="9"/>
      <c r="G5" s="9"/>
      <c r="H5" s="9"/>
      <c r="I5" s="9"/>
      <c r="J5" s="9"/>
      <c r="K5" s="9"/>
      <c r="L5" s="9"/>
      <c r="M5" s="9"/>
      <c r="N5" s="9"/>
      <c r="O5" s="9"/>
      <c r="P5" s="9"/>
    </row>
    <row r="6" spans="2:29" s="17" customFormat="1" ht="15" customHeight="1">
      <c r="B6" s="463" t="s">
        <v>23</v>
      </c>
      <c r="C6" s="463"/>
      <c r="D6" s="463"/>
      <c r="E6" s="482" t="str">
        <f>'Certificados Gerais'!L5</f>
        <v>Inserir IN de decisão</v>
      </c>
      <c r="F6" s="483"/>
      <c r="G6" s="483"/>
      <c r="H6" s="483"/>
      <c r="I6" s="483"/>
      <c r="J6" s="483"/>
      <c r="K6" s="483"/>
      <c r="L6" s="483"/>
      <c r="M6" s="483"/>
      <c r="N6" s="91"/>
      <c r="O6" s="463" t="s">
        <v>8</v>
      </c>
      <c r="P6" s="463"/>
      <c r="Q6" s="463"/>
      <c r="R6" s="464" t="str">
        <f>'Certificados Gerais'!H7</f>
        <v>Inserir data</v>
      </c>
      <c r="S6" s="464"/>
      <c r="T6" s="464"/>
      <c r="U6" s="464"/>
      <c r="V6" s="464"/>
      <c r="X6" s="75"/>
    </row>
    <row r="7" spans="2:29" s="17" customFormat="1" ht="15" customHeight="1">
      <c r="B7" s="22"/>
      <c r="C7" s="22"/>
      <c r="D7" s="18"/>
      <c r="E7" s="18"/>
      <c r="F7" s="18"/>
      <c r="G7" s="18"/>
      <c r="H7" s="18"/>
      <c r="I7" s="18"/>
      <c r="J7" s="23"/>
      <c r="K7" s="23"/>
      <c r="L7" s="23"/>
      <c r="M7" s="18"/>
      <c r="N7" s="18"/>
      <c r="O7" s="463" t="s">
        <v>21</v>
      </c>
      <c r="P7" s="463"/>
      <c r="Q7" s="463"/>
      <c r="R7" s="464" t="str">
        <f>'Certificados Gerais'!H8</f>
        <v/>
      </c>
      <c r="S7" s="464"/>
      <c r="T7" s="464"/>
      <c r="U7" s="464"/>
      <c r="V7" s="464"/>
    </row>
    <row r="8" spans="2:29" s="17" customFormat="1" ht="19.5" customHeight="1">
      <c r="B8" s="465" t="s">
        <v>603</v>
      </c>
      <c r="C8" s="465"/>
      <c r="D8" s="465"/>
      <c r="E8" s="466" t="str">
        <f>din!B1</f>
        <v>(Tudo)</v>
      </c>
      <c r="F8" s="466"/>
      <c r="G8" s="466"/>
      <c r="H8" s="466"/>
      <c r="I8" s="466"/>
      <c r="J8" s="466"/>
      <c r="K8" s="466"/>
      <c r="L8" s="466"/>
      <c r="M8" s="466"/>
      <c r="N8" s="466"/>
      <c r="O8" s="466"/>
      <c r="P8" s="466"/>
      <c r="Q8" s="466"/>
      <c r="R8" s="466"/>
      <c r="S8" s="466"/>
      <c r="T8" s="466"/>
      <c r="U8" s="466"/>
      <c r="V8" s="466"/>
      <c r="W8" s="72"/>
      <c r="X8" s="72"/>
      <c r="Y8" s="72"/>
      <c r="Z8" s="19"/>
    </row>
    <row r="9" spans="2:29" s="20" customFormat="1" ht="12" customHeight="1">
      <c r="B9" s="467" t="s">
        <v>9</v>
      </c>
      <c r="C9" s="467"/>
      <c r="D9" s="467"/>
      <c r="E9" s="467" t="s">
        <v>579</v>
      </c>
      <c r="F9" s="467"/>
      <c r="G9" s="467"/>
      <c r="H9" s="467"/>
      <c r="I9" s="467"/>
      <c r="J9" s="468" t="s">
        <v>19</v>
      </c>
      <c r="K9" s="469"/>
      <c r="L9" s="469"/>
      <c r="M9" s="469"/>
      <c r="N9" s="469"/>
      <c r="O9" s="469"/>
      <c r="P9" s="469"/>
      <c r="Q9" s="470"/>
      <c r="R9" s="474" t="s">
        <v>10</v>
      </c>
      <c r="S9" s="475"/>
      <c r="T9" s="475"/>
      <c r="U9" s="475"/>
      <c r="V9" s="476"/>
      <c r="AB9" s="457"/>
      <c r="AC9" s="457"/>
    </row>
    <row r="10" spans="2:29" s="20" customFormat="1" ht="12" customHeight="1">
      <c r="B10" s="467"/>
      <c r="C10" s="467"/>
      <c r="D10" s="467"/>
      <c r="E10" s="467"/>
      <c r="F10" s="467"/>
      <c r="G10" s="467"/>
      <c r="H10" s="467"/>
      <c r="I10" s="467"/>
      <c r="J10" s="471"/>
      <c r="K10" s="472"/>
      <c r="L10" s="472"/>
      <c r="M10" s="472"/>
      <c r="N10" s="472"/>
      <c r="O10" s="472"/>
      <c r="P10" s="472"/>
      <c r="Q10" s="473"/>
      <c r="R10" s="477"/>
      <c r="S10" s="478"/>
      <c r="T10" s="478"/>
      <c r="U10" s="478"/>
      <c r="V10" s="479"/>
    </row>
    <row r="11" spans="2:29" s="20" customFormat="1" ht="15" customHeight="1">
      <c r="B11" s="440">
        <f>din!A64</f>
        <v>0</v>
      </c>
      <c r="C11" s="441"/>
      <c r="D11" s="442"/>
      <c r="E11" s="440">
        <f>din!B64</f>
        <v>0</v>
      </c>
      <c r="F11" s="441"/>
      <c r="G11" s="441"/>
      <c r="H11" s="441"/>
      <c r="I11" s="442"/>
      <c r="J11" s="437" t="s">
        <v>14</v>
      </c>
      <c r="K11" s="437"/>
      <c r="L11" s="437"/>
      <c r="M11" s="490">
        <f>din!D64</f>
        <v>0</v>
      </c>
      <c r="N11" s="490"/>
      <c r="O11" s="490"/>
      <c r="P11" s="490"/>
      <c r="Q11" s="490"/>
      <c r="R11" s="450">
        <f>din!I64</f>
        <v>0</v>
      </c>
      <c r="S11" s="450"/>
      <c r="T11" s="450"/>
      <c r="U11" s="450"/>
      <c r="V11" s="450"/>
    </row>
    <row r="12" spans="2:29" s="20" customFormat="1" ht="20.100000000000001" customHeight="1">
      <c r="B12" s="443"/>
      <c r="C12" s="444"/>
      <c r="D12" s="445"/>
      <c r="E12" s="443"/>
      <c r="F12" s="444"/>
      <c r="G12" s="444"/>
      <c r="H12" s="444"/>
      <c r="I12" s="445"/>
      <c r="J12" s="437" t="s">
        <v>20</v>
      </c>
      <c r="K12" s="437"/>
      <c r="L12" s="437"/>
      <c r="M12" s="490">
        <f>din!E64</f>
        <v>0</v>
      </c>
      <c r="N12" s="490"/>
      <c r="O12" s="490"/>
      <c r="P12" s="490"/>
      <c r="Q12" s="490"/>
      <c r="R12" s="450"/>
      <c r="S12" s="450"/>
      <c r="T12" s="450"/>
      <c r="U12" s="450"/>
      <c r="V12" s="450"/>
    </row>
    <row r="13" spans="2:29" s="20" customFormat="1" ht="20.100000000000001" customHeight="1">
      <c r="B13" s="443"/>
      <c r="C13" s="444"/>
      <c r="D13" s="445"/>
      <c r="E13" s="443"/>
      <c r="F13" s="444"/>
      <c r="G13" s="444"/>
      <c r="H13" s="444"/>
      <c r="I13" s="445"/>
      <c r="J13" s="437" t="s">
        <v>598</v>
      </c>
      <c r="K13" s="437"/>
      <c r="L13" s="437"/>
      <c r="M13" s="491">
        <f>din!F64</f>
        <v>0</v>
      </c>
      <c r="N13" s="491"/>
      <c r="O13" s="491"/>
      <c r="P13" s="491"/>
      <c r="Q13" s="491"/>
      <c r="R13" s="450"/>
      <c r="S13" s="450"/>
      <c r="T13" s="450"/>
      <c r="U13" s="450"/>
      <c r="V13" s="450"/>
    </row>
    <row r="14" spans="2:29" s="20" customFormat="1" ht="20.100000000000001" customHeight="1">
      <c r="B14" s="443"/>
      <c r="C14" s="444"/>
      <c r="D14" s="445"/>
      <c r="E14" s="484">
        <f>din!C64</f>
        <v>0</v>
      </c>
      <c r="F14" s="485"/>
      <c r="G14" s="485"/>
      <c r="H14" s="485"/>
      <c r="I14" s="486"/>
      <c r="J14" s="437" t="s">
        <v>17</v>
      </c>
      <c r="K14" s="437"/>
      <c r="L14" s="437"/>
      <c r="M14" s="491">
        <f>din!G64</f>
        <v>0</v>
      </c>
      <c r="N14" s="491"/>
      <c r="O14" s="491"/>
      <c r="P14" s="491"/>
      <c r="Q14" s="491"/>
      <c r="R14" s="450"/>
      <c r="S14" s="450"/>
      <c r="T14" s="450"/>
      <c r="U14" s="450"/>
      <c r="V14" s="450"/>
    </row>
    <row r="15" spans="2:29" s="20" customFormat="1" ht="20.100000000000001" customHeight="1">
      <c r="B15" s="446"/>
      <c r="C15" s="447"/>
      <c r="D15" s="448"/>
      <c r="E15" s="487"/>
      <c r="F15" s="488"/>
      <c r="G15" s="488"/>
      <c r="H15" s="488"/>
      <c r="I15" s="489"/>
      <c r="J15" s="437" t="s">
        <v>18</v>
      </c>
      <c r="K15" s="437"/>
      <c r="L15" s="437"/>
      <c r="M15" s="491">
        <f>din!H64</f>
        <v>0</v>
      </c>
      <c r="N15" s="491"/>
      <c r="O15" s="491"/>
      <c r="P15" s="491"/>
      <c r="Q15" s="491"/>
      <c r="R15" s="450"/>
      <c r="S15" s="450"/>
      <c r="T15" s="450"/>
      <c r="U15" s="450"/>
      <c r="V15" s="450"/>
    </row>
    <row r="16" spans="2:29" s="20" customFormat="1" ht="15" customHeight="1">
      <c r="B16" s="440">
        <f>din!A65</f>
        <v>0</v>
      </c>
      <c r="C16" s="441"/>
      <c r="D16" s="442"/>
      <c r="E16" s="440">
        <f>din!B65</f>
        <v>0</v>
      </c>
      <c r="F16" s="441"/>
      <c r="G16" s="441"/>
      <c r="H16" s="441"/>
      <c r="I16" s="442"/>
      <c r="J16" s="437" t="s">
        <v>14</v>
      </c>
      <c r="K16" s="437"/>
      <c r="L16" s="437"/>
      <c r="M16" s="490">
        <f>din!D65</f>
        <v>0</v>
      </c>
      <c r="N16" s="490"/>
      <c r="O16" s="490"/>
      <c r="P16" s="490"/>
      <c r="Q16" s="490"/>
      <c r="R16" s="450">
        <f>din!I65</f>
        <v>0</v>
      </c>
      <c r="S16" s="450"/>
      <c r="T16" s="450"/>
      <c r="U16" s="450"/>
      <c r="V16" s="450"/>
    </row>
    <row r="17" spans="2:39" s="20" customFormat="1" ht="20.100000000000001" customHeight="1">
      <c r="B17" s="443"/>
      <c r="C17" s="444"/>
      <c r="D17" s="445"/>
      <c r="E17" s="443"/>
      <c r="F17" s="444"/>
      <c r="G17" s="444"/>
      <c r="H17" s="444"/>
      <c r="I17" s="445"/>
      <c r="J17" s="437" t="s">
        <v>20</v>
      </c>
      <c r="K17" s="437"/>
      <c r="L17" s="437"/>
      <c r="M17" s="490">
        <f>din!E65</f>
        <v>0</v>
      </c>
      <c r="N17" s="490"/>
      <c r="O17" s="490"/>
      <c r="P17" s="490"/>
      <c r="Q17" s="490"/>
      <c r="R17" s="450"/>
      <c r="S17" s="450"/>
      <c r="T17" s="450"/>
      <c r="U17" s="450"/>
      <c r="V17" s="450"/>
    </row>
    <row r="18" spans="2:39" s="20" customFormat="1" ht="20.100000000000001" customHeight="1">
      <c r="B18" s="443"/>
      <c r="C18" s="444"/>
      <c r="D18" s="445"/>
      <c r="E18" s="443"/>
      <c r="F18" s="444"/>
      <c r="G18" s="444"/>
      <c r="H18" s="444"/>
      <c r="I18" s="445"/>
      <c r="J18" s="437" t="s">
        <v>598</v>
      </c>
      <c r="K18" s="437"/>
      <c r="L18" s="437"/>
      <c r="M18" s="491">
        <f>din!F65</f>
        <v>0</v>
      </c>
      <c r="N18" s="491"/>
      <c r="O18" s="491"/>
      <c r="P18" s="491"/>
      <c r="Q18" s="491"/>
      <c r="R18" s="450"/>
      <c r="S18" s="450"/>
      <c r="T18" s="450"/>
      <c r="U18" s="450"/>
      <c r="V18" s="450"/>
    </row>
    <row r="19" spans="2:39" s="20" customFormat="1" ht="20.100000000000001" customHeight="1">
      <c r="B19" s="443"/>
      <c r="C19" s="444"/>
      <c r="D19" s="445"/>
      <c r="E19" s="484">
        <f>din!C65</f>
        <v>0</v>
      </c>
      <c r="F19" s="485"/>
      <c r="G19" s="485"/>
      <c r="H19" s="485"/>
      <c r="I19" s="486"/>
      <c r="J19" s="437" t="s">
        <v>17</v>
      </c>
      <c r="K19" s="437"/>
      <c r="L19" s="437"/>
      <c r="M19" s="491">
        <f>din!G65</f>
        <v>0</v>
      </c>
      <c r="N19" s="491"/>
      <c r="O19" s="491"/>
      <c r="P19" s="491"/>
      <c r="Q19" s="491"/>
      <c r="R19" s="450"/>
      <c r="S19" s="450"/>
      <c r="T19" s="450"/>
      <c r="U19" s="450"/>
      <c r="V19" s="450"/>
      <c r="AB19" s="92"/>
      <c r="AC19" s="92"/>
      <c r="AD19" s="92"/>
      <c r="AE19" s="92"/>
      <c r="AF19" s="92"/>
      <c r="AG19" s="92"/>
      <c r="AH19" s="92"/>
      <c r="AI19" s="92"/>
      <c r="AJ19" s="92"/>
      <c r="AK19" s="92"/>
      <c r="AL19" s="92"/>
      <c r="AM19" s="92"/>
    </row>
    <row r="20" spans="2:39" s="20" customFormat="1" ht="20.100000000000001" customHeight="1">
      <c r="B20" s="446"/>
      <c r="C20" s="447"/>
      <c r="D20" s="448"/>
      <c r="E20" s="487"/>
      <c r="F20" s="488"/>
      <c r="G20" s="488"/>
      <c r="H20" s="488"/>
      <c r="I20" s="489"/>
      <c r="J20" s="437" t="s">
        <v>18</v>
      </c>
      <c r="K20" s="437"/>
      <c r="L20" s="437"/>
      <c r="M20" s="491">
        <f>din!H65</f>
        <v>0</v>
      </c>
      <c r="N20" s="491"/>
      <c r="O20" s="491"/>
      <c r="P20" s="491"/>
      <c r="Q20" s="491"/>
      <c r="R20" s="450"/>
      <c r="S20" s="450"/>
      <c r="T20" s="450"/>
      <c r="U20" s="450"/>
      <c r="V20" s="450"/>
      <c r="W20" s="21"/>
      <c r="AB20" s="92"/>
      <c r="AC20" s="92"/>
      <c r="AD20" s="92"/>
      <c r="AE20" s="92"/>
      <c r="AF20" s="92"/>
      <c r="AG20" s="92"/>
      <c r="AH20" s="92"/>
      <c r="AI20" s="92"/>
      <c r="AJ20" s="92"/>
      <c r="AK20" s="92"/>
      <c r="AL20" s="92"/>
      <c r="AM20" s="92"/>
    </row>
    <row r="21" spans="2:39" s="20" customFormat="1" ht="15" customHeight="1">
      <c r="B21" s="440">
        <f>din!A66</f>
        <v>0</v>
      </c>
      <c r="C21" s="441"/>
      <c r="D21" s="442"/>
      <c r="E21" s="440">
        <f>din!B66</f>
        <v>0</v>
      </c>
      <c r="F21" s="441"/>
      <c r="G21" s="441"/>
      <c r="H21" s="441"/>
      <c r="I21" s="442"/>
      <c r="J21" s="437" t="s">
        <v>14</v>
      </c>
      <c r="K21" s="437"/>
      <c r="L21" s="437"/>
      <c r="M21" s="490">
        <f>din!D66</f>
        <v>0</v>
      </c>
      <c r="N21" s="490"/>
      <c r="O21" s="490"/>
      <c r="P21" s="490"/>
      <c r="Q21" s="490"/>
      <c r="R21" s="450">
        <f>din!I66</f>
        <v>0</v>
      </c>
      <c r="S21" s="450"/>
      <c r="T21" s="450"/>
      <c r="U21" s="450"/>
      <c r="V21" s="450"/>
      <c r="W21" s="21"/>
      <c r="AB21" s="92"/>
      <c r="AC21" s="92"/>
      <c r="AD21" s="92"/>
      <c r="AE21" s="92"/>
      <c r="AF21" s="92"/>
      <c r="AG21" s="92"/>
      <c r="AH21" s="92"/>
      <c r="AI21" s="92"/>
      <c r="AJ21" s="92"/>
      <c r="AK21" s="92"/>
      <c r="AL21" s="92"/>
      <c r="AM21" s="92"/>
    </row>
    <row r="22" spans="2:39" s="20" customFormat="1" ht="20.100000000000001" customHeight="1">
      <c r="B22" s="443"/>
      <c r="C22" s="444"/>
      <c r="D22" s="445"/>
      <c r="E22" s="443"/>
      <c r="F22" s="444"/>
      <c r="G22" s="444"/>
      <c r="H22" s="444"/>
      <c r="I22" s="445"/>
      <c r="J22" s="437" t="s">
        <v>20</v>
      </c>
      <c r="K22" s="437"/>
      <c r="L22" s="437"/>
      <c r="M22" s="490">
        <f>din!E66</f>
        <v>0</v>
      </c>
      <c r="N22" s="490"/>
      <c r="O22" s="490"/>
      <c r="P22" s="490"/>
      <c r="Q22" s="490"/>
      <c r="R22" s="450"/>
      <c r="S22" s="450"/>
      <c r="T22" s="450"/>
      <c r="U22" s="450"/>
      <c r="V22" s="450"/>
      <c r="W22" s="21"/>
      <c r="AB22" s="92"/>
      <c r="AC22" s="92"/>
      <c r="AD22" s="92"/>
      <c r="AE22" s="92"/>
      <c r="AF22" s="92"/>
      <c r="AG22" s="92"/>
      <c r="AH22" s="92"/>
      <c r="AI22" s="92"/>
      <c r="AJ22" s="92"/>
      <c r="AK22" s="92"/>
      <c r="AL22" s="92"/>
      <c r="AM22" s="92"/>
    </row>
    <row r="23" spans="2:39" s="20" customFormat="1" ht="20.100000000000001" customHeight="1">
      <c r="B23" s="443"/>
      <c r="C23" s="444"/>
      <c r="D23" s="445"/>
      <c r="E23" s="443"/>
      <c r="F23" s="444"/>
      <c r="G23" s="444"/>
      <c r="H23" s="444"/>
      <c r="I23" s="445"/>
      <c r="J23" s="437" t="s">
        <v>598</v>
      </c>
      <c r="K23" s="437"/>
      <c r="L23" s="437"/>
      <c r="M23" s="491">
        <f>din!F66</f>
        <v>0</v>
      </c>
      <c r="N23" s="491"/>
      <c r="O23" s="491"/>
      <c r="P23" s="491"/>
      <c r="Q23" s="491"/>
      <c r="R23" s="450"/>
      <c r="S23" s="450"/>
      <c r="T23" s="450"/>
      <c r="U23" s="450"/>
      <c r="V23" s="450"/>
      <c r="W23" s="21"/>
      <c r="AB23" s="92"/>
      <c r="AC23" s="92"/>
      <c r="AD23" s="93"/>
      <c r="AE23" s="92"/>
      <c r="AF23" s="92"/>
      <c r="AG23" s="92"/>
      <c r="AH23" s="92"/>
      <c r="AI23" s="92"/>
      <c r="AJ23" s="92"/>
      <c r="AK23" s="92"/>
      <c r="AL23" s="92"/>
      <c r="AM23" s="92"/>
    </row>
    <row r="24" spans="2:39" s="20" customFormat="1" ht="20.100000000000001" customHeight="1">
      <c r="B24" s="443"/>
      <c r="C24" s="444"/>
      <c r="D24" s="445"/>
      <c r="E24" s="484">
        <f>din!C66</f>
        <v>0</v>
      </c>
      <c r="F24" s="485"/>
      <c r="G24" s="485"/>
      <c r="H24" s="485"/>
      <c r="I24" s="486"/>
      <c r="J24" s="437" t="s">
        <v>17</v>
      </c>
      <c r="K24" s="437"/>
      <c r="L24" s="437"/>
      <c r="M24" s="491">
        <f>din!G66</f>
        <v>0</v>
      </c>
      <c r="N24" s="491"/>
      <c r="O24" s="491"/>
      <c r="P24" s="491"/>
      <c r="Q24" s="491"/>
      <c r="R24" s="450"/>
      <c r="S24" s="450"/>
      <c r="T24" s="450"/>
      <c r="U24" s="450"/>
      <c r="V24" s="450"/>
      <c r="W24" s="21"/>
      <c r="AB24" s="92"/>
      <c r="AC24" s="92"/>
      <c r="AD24" s="92"/>
      <c r="AE24" s="92"/>
      <c r="AF24" s="92"/>
      <c r="AG24" s="92"/>
      <c r="AH24" s="92"/>
      <c r="AI24" s="92"/>
      <c r="AJ24" s="92"/>
      <c r="AK24" s="92"/>
      <c r="AL24" s="92"/>
      <c r="AM24" s="92"/>
    </row>
    <row r="25" spans="2:39" s="20" customFormat="1" ht="20.100000000000001" customHeight="1">
      <c r="B25" s="446"/>
      <c r="C25" s="447"/>
      <c r="D25" s="448"/>
      <c r="E25" s="487"/>
      <c r="F25" s="488"/>
      <c r="G25" s="488"/>
      <c r="H25" s="488"/>
      <c r="I25" s="489"/>
      <c r="J25" s="437" t="s">
        <v>18</v>
      </c>
      <c r="K25" s="437"/>
      <c r="L25" s="437"/>
      <c r="M25" s="491">
        <f>din!H66</f>
        <v>0</v>
      </c>
      <c r="N25" s="491"/>
      <c r="O25" s="491"/>
      <c r="P25" s="491"/>
      <c r="Q25" s="491"/>
      <c r="R25" s="450"/>
      <c r="S25" s="450"/>
      <c r="T25" s="450"/>
      <c r="U25" s="450"/>
      <c r="V25" s="450"/>
      <c r="W25" s="21"/>
      <c r="AB25" s="92"/>
      <c r="AC25" s="92"/>
      <c r="AD25" s="92"/>
      <c r="AE25" s="92"/>
      <c r="AF25" s="92"/>
      <c r="AG25" s="92"/>
      <c r="AH25" s="92"/>
      <c r="AI25" s="92"/>
      <c r="AJ25" s="92"/>
      <c r="AK25" s="92"/>
      <c r="AL25" s="92"/>
      <c r="AM25" s="92"/>
    </row>
    <row r="26" spans="2:39" s="20" customFormat="1" ht="15" customHeight="1">
      <c r="B26" s="440">
        <f>din!A67</f>
        <v>0</v>
      </c>
      <c r="C26" s="441"/>
      <c r="D26" s="442"/>
      <c r="E26" s="440">
        <f>din!B67</f>
        <v>0</v>
      </c>
      <c r="F26" s="441"/>
      <c r="G26" s="441"/>
      <c r="H26" s="441"/>
      <c r="I26" s="442"/>
      <c r="J26" s="437" t="s">
        <v>14</v>
      </c>
      <c r="K26" s="437"/>
      <c r="L26" s="437"/>
      <c r="M26" s="490">
        <f>din!D67</f>
        <v>0</v>
      </c>
      <c r="N26" s="490"/>
      <c r="O26" s="490"/>
      <c r="P26" s="490"/>
      <c r="Q26" s="490"/>
      <c r="R26" s="450">
        <f>din!I67</f>
        <v>0</v>
      </c>
      <c r="S26" s="450"/>
      <c r="T26" s="450"/>
      <c r="U26" s="450"/>
      <c r="V26" s="450"/>
      <c r="W26" s="21"/>
    </row>
    <row r="27" spans="2:39" s="20" customFormat="1" ht="20.100000000000001" customHeight="1">
      <c r="B27" s="443"/>
      <c r="C27" s="444"/>
      <c r="D27" s="445"/>
      <c r="E27" s="443"/>
      <c r="F27" s="444"/>
      <c r="G27" s="444"/>
      <c r="H27" s="444"/>
      <c r="I27" s="445"/>
      <c r="J27" s="437" t="s">
        <v>20</v>
      </c>
      <c r="K27" s="437"/>
      <c r="L27" s="437"/>
      <c r="M27" s="490">
        <f>din!E67</f>
        <v>0</v>
      </c>
      <c r="N27" s="490"/>
      <c r="O27" s="490"/>
      <c r="P27" s="490"/>
      <c r="Q27" s="490"/>
      <c r="R27" s="450"/>
      <c r="S27" s="450"/>
      <c r="T27" s="450"/>
      <c r="U27" s="450"/>
      <c r="V27" s="450"/>
      <c r="W27" s="21"/>
    </row>
    <row r="28" spans="2:39" s="20" customFormat="1" ht="20.100000000000001" customHeight="1">
      <c r="B28" s="443"/>
      <c r="C28" s="444"/>
      <c r="D28" s="445"/>
      <c r="E28" s="443"/>
      <c r="F28" s="444"/>
      <c r="G28" s="444"/>
      <c r="H28" s="444"/>
      <c r="I28" s="445"/>
      <c r="J28" s="437" t="s">
        <v>598</v>
      </c>
      <c r="K28" s="437"/>
      <c r="L28" s="437"/>
      <c r="M28" s="491">
        <f>din!F67</f>
        <v>0</v>
      </c>
      <c r="N28" s="491"/>
      <c r="O28" s="491"/>
      <c r="P28" s="491"/>
      <c r="Q28" s="491"/>
      <c r="R28" s="450"/>
      <c r="S28" s="450"/>
      <c r="T28" s="450"/>
      <c r="U28" s="450"/>
      <c r="V28" s="450"/>
      <c r="W28" s="21"/>
    </row>
    <row r="29" spans="2:39" s="20" customFormat="1" ht="20.100000000000001" customHeight="1">
      <c r="B29" s="443"/>
      <c r="C29" s="444"/>
      <c r="D29" s="445"/>
      <c r="E29" s="484">
        <f>din!C67</f>
        <v>0</v>
      </c>
      <c r="F29" s="485"/>
      <c r="G29" s="485"/>
      <c r="H29" s="485"/>
      <c r="I29" s="486"/>
      <c r="J29" s="437" t="s">
        <v>17</v>
      </c>
      <c r="K29" s="437"/>
      <c r="L29" s="437"/>
      <c r="M29" s="491">
        <f>din!G67</f>
        <v>0</v>
      </c>
      <c r="N29" s="491"/>
      <c r="O29" s="491"/>
      <c r="P29" s="491"/>
      <c r="Q29" s="491"/>
      <c r="R29" s="450"/>
      <c r="S29" s="450"/>
      <c r="T29" s="450"/>
      <c r="U29" s="450"/>
      <c r="V29" s="450"/>
      <c r="W29" s="21"/>
    </row>
    <row r="30" spans="2:39" s="20" customFormat="1" ht="20.100000000000001" customHeight="1">
      <c r="B30" s="446"/>
      <c r="C30" s="447"/>
      <c r="D30" s="448"/>
      <c r="E30" s="487"/>
      <c r="F30" s="488"/>
      <c r="G30" s="488"/>
      <c r="H30" s="488"/>
      <c r="I30" s="489"/>
      <c r="J30" s="437" t="s">
        <v>18</v>
      </c>
      <c r="K30" s="437"/>
      <c r="L30" s="437"/>
      <c r="M30" s="491">
        <f>din!H67</f>
        <v>0</v>
      </c>
      <c r="N30" s="491"/>
      <c r="O30" s="491"/>
      <c r="P30" s="491"/>
      <c r="Q30" s="491"/>
      <c r="R30" s="450"/>
      <c r="S30" s="450"/>
      <c r="T30" s="450"/>
      <c r="U30" s="450"/>
      <c r="V30" s="450"/>
      <c r="W30" s="21"/>
    </row>
    <row r="31" spans="2:39" s="20" customFormat="1" ht="15" customHeight="1">
      <c r="B31" s="440">
        <f>din!A68</f>
        <v>0</v>
      </c>
      <c r="C31" s="441"/>
      <c r="D31" s="442"/>
      <c r="E31" s="440">
        <f>din!B68</f>
        <v>0</v>
      </c>
      <c r="F31" s="441"/>
      <c r="G31" s="441"/>
      <c r="H31" s="441"/>
      <c r="I31" s="442"/>
      <c r="J31" s="437" t="s">
        <v>14</v>
      </c>
      <c r="K31" s="437"/>
      <c r="L31" s="437"/>
      <c r="M31" s="490">
        <f>din!D68</f>
        <v>0</v>
      </c>
      <c r="N31" s="490"/>
      <c r="O31" s="490"/>
      <c r="P31" s="490"/>
      <c r="Q31" s="490"/>
      <c r="R31" s="450">
        <f>din!I68</f>
        <v>0</v>
      </c>
      <c r="S31" s="450"/>
      <c r="T31" s="450"/>
      <c r="U31" s="450"/>
      <c r="V31" s="450"/>
      <c r="W31" s="21"/>
    </row>
    <row r="32" spans="2:39" s="20" customFormat="1" ht="20.100000000000001" customHeight="1">
      <c r="B32" s="443"/>
      <c r="C32" s="444"/>
      <c r="D32" s="445"/>
      <c r="E32" s="443"/>
      <c r="F32" s="444"/>
      <c r="G32" s="444"/>
      <c r="H32" s="444"/>
      <c r="I32" s="445"/>
      <c r="J32" s="437" t="s">
        <v>20</v>
      </c>
      <c r="K32" s="437"/>
      <c r="L32" s="437"/>
      <c r="M32" s="490">
        <f>din!E68</f>
        <v>0</v>
      </c>
      <c r="N32" s="490"/>
      <c r="O32" s="490"/>
      <c r="P32" s="490"/>
      <c r="Q32" s="490"/>
      <c r="R32" s="450"/>
      <c r="S32" s="450"/>
      <c r="T32" s="450"/>
      <c r="U32" s="450"/>
      <c r="V32" s="450"/>
      <c r="W32" s="21"/>
    </row>
    <row r="33" spans="2:29" s="20" customFormat="1" ht="20.100000000000001" customHeight="1">
      <c r="B33" s="443"/>
      <c r="C33" s="444"/>
      <c r="D33" s="445"/>
      <c r="E33" s="443"/>
      <c r="F33" s="444"/>
      <c r="G33" s="444"/>
      <c r="H33" s="444"/>
      <c r="I33" s="445"/>
      <c r="J33" s="437" t="s">
        <v>598</v>
      </c>
      <c r="K33" s="437"/>
      <c r="L33" s="437"/>
      <c r="M33" s="491">
        <f>din!F68</f>
        <v>0</v>
      </c>
      <c r="N33" s="491"/>
      <c r="O33" s="491"/>
      <c r="P33" s="491"/>
      <c r="Q33" s="491"/>
      <c r="R33" s="450"/>
      <c r="S33" s="450"/>
      <c r="T33" s="450"/>
      <c r="U33" s="450"/>
      <c r="V33" s="450"/>
      <c r="W33" s="21"/>
    </row>
    <row r="34" spans="2:29" s="20" customFormat="1" ht="20.100000000000001" customHeight="1">
      <c r="B34" s="443"/>
      <c r="C34" s="444"/>
      <c r="D34" s="445"/>
      <c r="E34" s="484">
        <f>din!C68</f>
        <v>0</v>
      </c>
      <c r="F34" s="485"/>
      <c r="G34" s="485"/>
      <c r="H34" s="485"/>
      <c r="I34" s="486"/>
      <c r="J34" s="437" t="s">
        <v>17</v>
      </c>
      <c r="K34" s="437"/>
      <c r="L34" s="437"/>
      <c r="M34" s="491">
        <f>din!G68</f>
        <v>0</v>
      </c>
      <c r="N34" s="491"/>
      <c r="O34" s="491"/>
      <c r="P34" s="491"/>
      <c r="Q34" s="491"/>
      <c r="R34" s="450"/>
      <c r="S34" s="450"/>
      <c r="T34" s="450"/>
      <c r="U34" s="450"/>
      <c r="V34" s="450"/>
      <c r="W34" s="21"/>
    </row>
    <row r="35" spans="2:29" s="20" customFormat="1" ht="20.100000000000001" customHeight="1">
      <c r="B35" s="446"/>
      <c r="C35" s="447"/>
      <c r="D35" s="448"/>
      <c r="E35" s="487"/>
      <c r="F35" s="488"/>
      <c r="G35" s="488"/>
      <c r="H35" s="488"/>
      <c r="I35" s="489"/>
      <c r="J35" s="437" t="s">
        <v>18</v>
      </c>
      <c r="K35" s="437"/>
      <c r="L35" s="437"/>
      <c r="M35" s="491">
        <f>din!H68</f>
        <v>0</v>
      </c>
      <c r="N35" s="491"/>
      <c r="O35" s="491"/>
      <c r="P35" s="491"/>
      <c r="Q35" s="491"/>
      <c r="R35" s="450"/>
      <c r="S35" s="450"/>
      <c r="T35" s="450"/>
      <c r="U35" s="450"/>
      <c r="V35" s="450"/>
      <c r="W35" s="21"/>
    </row>
    <row r="36" spans="2:29">
      <c r="B36" s="74"/>
      <c r="C36" s="74"/>
      <c r="D36" s="74"/>
      <c r="E36" s="74"/>
      <c r="F36" s="74"/>
      <c r="G36" s="74"/>
      <c r="H36" s="74"/>
      <c r="I36" s="74"/>
      <c r="J36" s="74"/>
      <c r="K36" s="74"/>
      <c r="L36" s="74"/>
      <c r="M36" s="74"/>
      <c r="N36" s="74"/>
      <c r="O36" s="74"/>
      <c r="P36" s="74"/>
      <c r="Q36" s="74"/>
      <c r="R36" s="74"/>
      <c r="S36" s="74"/>
      <c r="T36" s="74"/>
      <c r="U36" s="74"/>
      <c r="V36" s="74"/>
    </row>
    <row r="37" spans="2:29">
      <c r="B37" s="439"/>
      <c r="C37" s="439"/>
      <c r="D37" s="439"/>
      <c r="E37" s="439"/>
      <c r="F37" s="439"/>
      <c r="G37" s="439"/>
      <c r="H37" s="439"/>
      <c r="I37" s="439"/>
      <c r="J37" s="439"/>
      <c r="K37" s="439"/>
      <c r="L37" s="439"/>
      <c r="M37" s="439"/>
      <c r="N37" s="439"/>
      <c r="O37" s="439"/>
      <c r="P37" s="439"/>
      <c r="Q37" s="439"/>
      <c r="R37" s="439"/>
      <c r="S37" s="439"/>
      <c r="T37" s="439"/>
      <c r="U37" s="439"/>
      <c r="V37" s="439"/>
    </row>
    <row r="38" spans="2:29" ht="15" customHeight="1">
      <c r="B38" s="426" t="s">
        <v>628</v>
      </c>
      <c r="C38" s="426"/>
      <c r="D38" s="426"/>
      <c r="E38" s="426"/>
      <c r="F38" s="426"/>
      <c r="G38" s="426"/>
      <c r="H38" s="426"/>
      <c r="I38" s="426"/>
      <c r="J38" s="426"/>
      <c r="K38" s="426"/>
      <c r="L38" s="426"/>
      <c r="M38" s="426"/>
      <c r="N38" s="426"/>
      <c r="O38" s="426"/>
      <c r="P38" s="426"/>
      <c r="Q38" s="426"/>
      <c r="R38" s="426"/>
      <c r="S38" s="79">
        <f>'Certificados Gerais'!W36</f>
        <v>0</v>
      </c>
      <c r="T38" s="77" t="s">
        <v>629</v>
      </c>
    </row>
    <row r="39" spans="2:29" ht="14.1" customHeight="1">
      <c r="B39" s="433"/>
      <c r="C39" s="433"/>
      <c r="D39" s="433"/>
      <c r="E39" s="433"/>
      <c r="F39" s="433"/>
      <c r="G39" s="433"/>
      <c r="H39" s="433"/>
      <c r="I39" s="433"/>
      <c r="J39" s="433"/>
      <c r="K39" s="433"/>
      <c r="L39" s="433"/>
      <c r="M39" s="433"/>
      <c r="N39" s="433"/>
      <c r="O39" s="433"/>
      <c r="P39" s="433"/>
      <c r="Q39" s="433"/>
      <c r="R39" s="433"/>
      <c r="S39" s="433"/>
      <c r="T39" s="433"/>
      <c r="U39" s="433"/>
      <c r="V39" s="433"/>
    </row>
    <row r="40" spans="2:29" ht="14.1" customHeight="1">
      <c r="B40" s="433"/>
      <c r="C40" s="433"/>
      <c r="D40" s="433"/>
      <c r="E40" s="433"/>
      <c r="F40" s="433"/>
      <c r="G40" s="433"/>
      <c r="H40" s="433"/>
      <c r="I40" s="433"/>
      <c r="J40" s="433"/>
      <c r="K40" s="433"/>
      <c r="L40" s="433"/>
      <c r="M40" s="433"/>
      <c r="N40" s="433"/>
      <c r="O40" s="433"/>
      <c r="P40" s="433"/>
      <c r="Q40" s="433"/>
      <c r="R40" s="433"/>
      <c r="S40" s="433"/>
      <c r="T40" s="433"/>
      <c r="U40" s="433"/>
      <c r="V40" s="433"/>
      <c r="W40" s="73"/>
      <c r="X40" s="73"/>
      <c r="Y40" s="73"/>
      <c r="Z40" s="73"/>
      <c r="AA40" s="73"/>
    </row>
    <row r="41" spans="2:29" s="19" customFormat="1" ht="15" customHeight="1">
      <c r="B41" s="434" t="str">
        <f>'Certificados Gerais'!B38</f>
        <v>FOR.n°</v>
      </c>
      <c r="C41" s="434"/>
      <c r="D41" s="434"/>
      <c r="E41" s="81"/>
      <c r="F41" s="81"/>
      <c r="G41" s="24"/>
      <c r="H41" s="24"/>
      <c r="I41" s="24"/>
      <c r="J41" s="24"/>
      <c r="K41" s="24"/>
      <c r="L41" s="24"/>
      <c r="M41" s="24"/>
      <c r="N41" s="24"/>
      <c r="O41" s="24"/>
      <c r="P41" s="24"/>
      <c r="Q41" s="24"/>
      <c r="R41" s="434" t="str">
        <f>'Certificados Gerais'!U38</f>
        <v>Rev.nº</v>
      </c>
      <c r="S41" s="434"/>
      <c r="T41" s="435" t="str">
        <f>'Certificados Gerais'!W38</f>
        <v>Data</v>
      </c>
      <c r="U41" s="436"/>
      <c r="V41" s="436"/>
      <c r="W41" s="24"/>
      <c r="X41" s="24"/>
      <c r="Y41" s="24"/>
      <c r="Z41" s="24"/>
      <c r="AA41" s="24"/>
      <c r="AB41" s="90"/>
      <c r="AC41" s="90"/>
    </row>
    <row r="44" spans="2:29">
      <c r="C44" s="77"/>
      <c r="D44" s="77"/>
      <c r="E44" s="77"/>
      <c r="F44" s="77"/>
      <c r="G44" s="77"/>
      <c r="H44" s="77"/>
      <c r="I44" s="77"/>
      <c r="J44" s="77"/>
      <c r="K44" s="77"/>
      <c r="L44" s="77"/>
      <c r="M44" s="77"/>
      <c r="N44" s="77"/>
      <c r="O44" s="77"/>
      <c r="P44" s="77"/>
      <c r="Q44" s="77"/>
      <c r="R44" s="77"/>
      <c r="S44" s="77"/>
      <c r="T44" s="77"/>
      <c r="U44" s="77"/>
      <c r="V44" s="77"/>
    </row>
  </sheetData>
  <sheetProtection formatCells="0" formatColumns="0" formatRows="0" selectLockedCells="1"/>
  <mergeCells count="92">
    <mergeCell ref="B39:V40"/>
    <mergeCell ref="B41:D41"/>
    <mergeCell ref="R41:S41"/>
    <mergeCell ref="T41:V41"/>
    <mergeCell ref="J34:L34"/>
    <mergeCell ref="M34:Q34"/>
    <mergeCell ref="J35:L35"/>
    <mergeCell ref="M35:Q35"/>
    <mergeCell ref="B37:V37"/>
    <mergeCell ref="B38:R38"/>
    <mergeCell ref="B31:D35"/>
    <mergeCell ref="E31:I33"/>
    <mergeCell ref="J31:L31"/>
    <mergeCell ref="M31:Q31"/>
    <mergeCell ref="R31:V35"/>
    <mergeCell ref="J32:L32"/>
    <mergeCell ref="M32:Q32"/>
    <mergeCell ref="J33:L33"/>
    <mergeCell ref="M33:Q33"/>
    <mergeCell ref="E34:I35"/>
    <mergeCell ref="R26:V30"/>
    <mergeCell ref="J27:L27"/>
    <mergeCell ref="M27:Q27"/>
    <mergeCell ref="J28:L28"/>
    <mergeCell ref="M28:Q28"/>
    <mergeCell ref="E29:I30"/>
    <mergeCell ref="J29:L29"/>
    <mergeCell ref="M29:Q29"/>
    <mergeCell ref="J30:L30"/>
    <mergeCell ref="M30:Q30"/>
    <mergeCell ref="B26:D30"/>
    <mergeCell ref="E26:I28"/>
    <mergeCell ref="J26:L26"/>
    <mergeCell ref="M26:Q26"/>
    <mergeCell ref="B21:D25"/>
    <mergeCell ref="E21:I23"/>
    <mergeCell ref="J21:L21"/>
    <mergeCell ref="M21:Q21"/>
    <mergeCell ref="E24:I25"/>
    <mergeCell ref="R21:V25"/>
    <mergeCell ref="J22:L22"/>
    <mergeCell ref="M22:Q22"/>
    <mergeCell ref="J23:L23"/>
    <mergeCell ref="M23:Q23"/>
    <mergeCell ref="J24:L24"/>
    <mergeCell ref="M24:Q24"/>
    <mergeCell ref="J25:L25"/>
    <mergeCell ref="M25:Q25"/>
    <mergeCell ref="R16:V20"/>
    <mergeCell ref="J17:L17"/>
    <mergeCell ref="M17:Q17"/>
    <mergeCell ref="J18:L18"/>
    <mergeCell ref="M18:Q18"/>
    <mergeCell ref="M14:Q14"/>
    <mergeCell ref="J15:L15"/>
    <mergeCell ref="M15:Q15"/>
    <mergeCell ref="E19:I20"/>
    <mergeCell ref="J19:L19"/>
    <mergeCell ref="M19:Q19"/>
    <mergeCell ref="J20:L20"/>
    <mergeCell ref="M20:Q20"/>
    <mergeCell ref="B16:D20"/>
    <mergeCell ref="E16:I18"/>
    <mergeCell ref="J16:L16"/>
    <mergeCell ref="M16:Q16"/>
    <mergeCell ref="AB9:AC9"/>
    <mergeCell ref="B11:D15"/>
    <mergeCell ref="E11:I13"/>
    <mergeCell ref="J11:L11"/>
    <mergeCell ref="M11:Q11"/>
    <mergeCell ref="R11:V15"/>
    <mergeCell ref="J12:L12"/>
    <mergeCell ref="M12:Q12"/>
    <mergeCell ref="J13:L13"/>
    <mergeCell ref="M13:Q13"/>
    <mergeCell ref="E14:I15"/>
    <mergeCell ref="J14:L14"/>
    <mergeCell ref="O7:Q7"/>
    <mergeCell ref="R7:V7"/>
    <mergeCell ref="B8:D8"/>
    <mergeCell ref="E8:V8"/>
    <mergeCell ref="B9:D10"/>
    <mergeCell ref="E9:I10"/>
    <mergeCell ref="J9:Q10"/>
    <mergeCell ref="R9:V10"/>
    <mergeCell ref="R1:W1"/>
    <mergeCell ref="B2:S2"/>
    <mergeCell ref="B3:S3"/>
    <mergeCell ref="B6:D6"/>
    <mergeCell ref="E6:M6"/>
    <mergeCell ref="O6:Q6"/>
    <mergeCell ref="R6:V6"/>
  </mergeCells>
  <conditionalFormatting sqref="R1:W1">
    <cfRule type="cellIs" dxfId="431" priority="40" operator="equal">
      <formula>"Inserir IN"</formula>
    </cfRule>
  </conditionalFormatting>
  <conditionalFormatting sqref="B2">
    <cfRule type="containsBlanks" dxfId="430" priority="38">
      <formula>LEN(TRIM(B2))=0</formula>
    </cfRule>
  </conditionalFormatting>
  <conditionalFormatting sqref="B3">
    <cfRule type="containsBlanks" dxfId="429" priority="39">
      <formula>LEN(TRIM(B3))=0</formula>
    </cfRule>
  </conditionalFormatting>
  <conditionalFormatting sqref="B2:S2">
    <cfRule type="cellIs" dxfId="428" priority="37" operator="equal">
      <formula>"Selecionar opção"</formula>
    </cfRule>
  </conditionalFormatting>
  <conditionalFormatting sqref="B3:S3">
    <cfRule type="cellIs" dxfId="427" priority="36" operator="equal">
      <formula>"Selecionar opção de escopo"</formula>
    </cfRule>
  </conditionalFormatting>
  <conditionalFormatting sqref="R6">
    <cfRule type="cellIs" dxfId="426" priority="34" operator="equal">
      <formula>"Inserir data"</formula>
    </cfRule>
  </conditionalFormatting>
  <conditionalFormatting sqref="R7">
    <cfRule type="cellIs" dxfId="425" priority="33" operator="equal">
      <formula>""</formula>
    </cfRule>
  </conditionalFormatting>
  <conditionalFormatting sqref="E8:V8">
    <cfRule type="cellIs" dxfId="424" priority="32" operator="equal">
      <formula>""</formula>
    </cfRule>
  </conditionalFormatting>
  <conditionalFormatting sqref="S38">
    <cfRule type="cellIs" dxfId="423" priority="30" operator="equal">
      <formula>0</formula>
    </cfRule>
    <cfRule type="cellIs" dxfId="422" priority="31" operator="equal">
      <formula>""</formula>
    </cfRule>
  </conditionalFormatting>
  <conditionalFormatting sqref="B41">
    <cfRule type="cellIs" dxfId="421" priority="29" operator="equal">
      <formula>"rev"</formula>
    </cfRule>
  </conditionalFormatting>
  <conditionalFormatting sqref="E41:F41">
    <cfRule type="cellIs" dxfId="420" priority="28" operator="equal">
      <formula>"data"</formula>
    </cfRule>
  </conditionalFormatting>
  <conditionalFormatting sqref="B41:D41">
    <cfRule type="cellIs" dxfId="419" priority="27" operator="equal">
      <formula>"FOR.n°"</formula>
    </cfRule>
  </conditionalFormatting>
  <conditionalFormatting sqref="R41:S41">
    <cfRule type="cellIs" dxfId="418" priority="26" operator="equal">
      <formula>"Rev.nº"</formula>
    </cfRule>
  </conditionalFormatting>
  <conditionalFormatting sqref="T41:V41">
    <cfRule type="cellIs" dxfId="417" priority="25" operator="equal">
      <formula>"data"</formula>
    </cfRule>
  </conditionalFormatting>
  <conditionalFormatting sqref="B11:D15">
    <cfRule type="cellIs" dxfId="416" priority="23" operator="equal">
      <formula>""</formula>
    </cfRule>
  </conditionalFormatting>
  <conditionalFormatting sqref="E11">
    <cfRule type="cellIs" dxfId="415" priority="22" operator="equal">
      <formula>""</formula>
    </cfRule>
  </conditionalFormatting>
  <conditionalFormatting sqref="R11 M11:O15">
    <cfRule type="cellIs" dxfId="414" priority="21" operator="equal">
      <formula>""</formula>
    </cfRule>
  </conditionalFormatting>
  <conditionalFormatting sqref="E14">
    <cfRule type="cellIs" dxfId="413" priority="20" operator="equal">
      <formula>""</formula>
    </cfRule>
  </conditionalFormatting>
  <conditionalFormatting sqref="B16:D20">
    <cfRule type="cellIs" dxfId="412" priority="19" operator="equal">
      <formula>""</formula>
    </cfRule>
  </conditionalFormatting>
  <conditionalFormatting sqref="E16">
    <cfRule type="cellIs" dxfId="411" priority="18" operator="equal">
      <formula>""</formula>
    </cfRule>
  </conditionalFormatting>
  <conditionalFormatting sqref="R16 M16:O20">
    <cfRule type="cellIs" dxfId="410" priority="17" operator="equal">
      <formula>""</formula>
    </cfRule>
  </conditionalFormatting>
  <conditionalFormatting sqref="B21:D25">
    <cfRule type="cellIs" dxfId="409" priority="16" operator="equal">
      <formula>""</formula>
    </cfRule>
  </conditionalFormatting>
  <conditionalFormatting sqref="E21">
    <cfRule type="cellIs" dxfId="408" priority="15" operator="equal">
      <formula>""</formula>
    </cfRule>
  </conditionalFormatting>
  <conditionalFormatting sqref="R21 M21:O25">
    <cfRule type="cellIs" dxfId="407" priority="14" operator="equal">
      <formula>""</formula>
    </cfRule>
  </conditionalFormatting>
  <conditionalFormatting sqref="B26:D30">
    <cfRule type="cellIs" dxfId="406" priority="13" operator="equal">
      <formula>""</formula>
    </cfRule>
  </conditionalFormatting>
  <conditionalFormatting sqref="E26">
    <cfRule type="cellIs" dxfId="405" priority="12" operator="equal">
      <formula>""</formula>
    </cfRule>
  </conditionalFormatting>
  <conditionalFormatting sqref="R26 M26:O30">
    <cfRule type="cellIs" dxfId="404" priority="11" operator="equal">
      <formula>""</formula>
    </cfRule>
  </conditionalFormatting>
  <conditionalFormatting sqref="B31:D35">
    <cfRule type="cellIs" dxfId="403" priority="10" operator="equal">
      <formula>""</formula>
    </cfRule>
  </conditionalFormatting>
  <conditionalFormatting sqref="E31">
    <cfRule type="cellIs" dxfId="402" priority="9" operator="equal">
      <formula>""</formula>
    </cfRule>
  </conditionalFormatting>
  <conditionalFormatting sqref="R31 M31:O35">
    <cfRule type="cellIs" dxfId="401" priority="8" operator="equal">
      <formula>""</formula>
    </cfRule>
  </conditionalFormatting>
  <conditionalFormatting sqref="E19">
    <cfRule type="cellIs" dxfId="400" priority="7" operator="equal">
      <formula>""</formula>
    </cfRule>
  </conditionalFormatting>
  <conditionalFormatting sqref="E29">
    <cfRule type="cellIs" dxfId="399" priority="5" operator="equal">
      <formula>""</formula>
    </cfRule>
  </conditionalFormatting>
  <conditionalFormatting sqref="E34">
    <cfRule type="cellIs" dxfId="398" priority="4" operator="equal">
      <formula>""</formula>
    </cfRule>
  </conditionalFormatting>
  <conditionalFormatting sqref="E24">
    <cfRule type="cellIs" dxfId="397" priority="3" operator="equal">
      <formula>""</formula>
    </cfRule>
  </conditionalFormatting>
  <conditionalFormatting sqref="E6:M6">
    <cfRule type="cellIs" dxfId="396" priority="1" operator="equal">
      <formula>"Inserir IN"</formula>
    </cfRule>
    <cfRule type="cellIs" dxfId="395" priority="2" operator="equal">
      <formula>"Inserir IN de decisão"</formula>
    </cfRule>
  </conditionalFormatting>
  <pageMargins left="0" right="0" top="0.74803149606299213" bottom="0" header="0" footer="0"/>
  <pageSetup paperSize="9" scale="98" orientation="portrait" errors="blank" horizontalDpi="4294967293" r:id="rId1"/>
  <headerFooter>
    <oddHeader>&amp;L&amp;G</oddHeader>
    <oddFooter>&amp;C&amp;"Times New Roman,Normal"&amp;7                          Página &amp;P de &amp;N</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AM44"/>
  <sheetViews>
    <sheetView showGridLines="0" topLeftCell="A18" zoomScaleNormal="100" zoomScaleSheetLayoutView="115" zoomScalePageLayoutView="80" workbookViewId="0">
      <selection activeCell="A4" sqref="A1:XFD1048576"/>
    </sheetView>
  </sheetViews>
  <sheetFormatPr defaultColWidth="0.7109375" defaultRowHeight="15"/>
  <cols>
    <col min="1" max="1" width="15.28515625" style="16" customWidth="1"/>
    <col min="2" max="4" width="4.28515625" style="16" customWidth="1"/>
    <col min="5" max="9" width="4" style="16" customWidth="1"/>
    <col min="10" max="15" width="4.28515625" style="16" customWidth="1"/>
    <col min="16" max="22" width="3.7109375" style="16" customWidth="1"/>
    <col min="23" max="23" width="3.85546875" style="16" customWidth="1"/>
    <col min="24" max="24" width="3.7109375" style="16" customWidth="1"/>
    <col min="25" max="34" width="3.85546875" style="16" customWidth="1"/>
    <col min="35" max="102" width="5.7109375" style="16" customWidth="1"/>
    <col min="103" max="16382" width="0.7109375" style="16"/>
    <col min="16383" max="16383" width="9.5703125" style="16" customWidth="1"/>
    <col min="16384" max="16384" width="0.7109375" style="16" customWidth="1"/>
  </cols>
  <sheetData>
    <row r="1" spans="2:29" ht="39.950000000000003" customHeight="1">
      <c r="R1" s="403"/>
      <c r="S1" s="403"/>
      <c r="T1" s="403"/>
      <c r="U1" s="403"/>
      <c r="V1" s="403"/>
      <c r="W1" s="403"/>
    </row>
    <row r="2" spans="2:29" ht="48" customHeight="1">
      <c r="B2" s="480" t="str">
        <f>'Certificados Gerais'!B2</f>
        <v>Selecionar opção</v>
      </c>
      <c r="C2" s="481"/>
      <c r="D2" s="481"/>
      <c r="E2" s="481"/>
      <c r="F2" s="481"/>
      <c r="G2" s="481"/>
      <c r="H2" s="481"/>
      <c r="I2" s="481"/>
      <c r="J2" s="481"/>
      <c r="K2" s="481"/>
      <c r="L2" s="481"/>
      <c r="M2" s="481"/>
      <c r="N2" s="481"/>
      <c r="O2" s="481"/>
      <c r="P2" s="481"/>
      <c r="Q2" s="481"/>
      <c r="R2" s="481"/>
      <c r="S2" s="481"/>
      <c r="T2" s="21"/>
      <c r="U2" s="21"/>
      <c r="V2" s="14"/>
      <c r="W2" s="14"/>
      <c r="X2" s="7"/>
      <c r="Y2" s="17"/>
      <c r="Z2" s="17"/>
    </row>
    <row r="3" spans="2:29" ht="68.099999999999994" customHeight="1">
      <c r="B3" s="480" t="str">
        <f>'Certificados Gerais'!B3</f>
        <v>Panelas Metálicas</v>
      </c>
      <c r="C3" s="481"/>
      <c r="D3" s="481"/>
      <c r="E3" s="481"/>
      <c r="F3" s="481"/>
      <c r="G3" s="481"/>
      <c r="H3" s="481"/>
      <c r="I3" s="481"/>
      <c r="J3" s="481"/>
      <c r="K3" s="481"/>
      <c r="L3" s="481"/>
      <c r="M3" s="481"/>
      <c r="N3" s="481"/>
      <c r="O3" s="481"/>
      <c r="P3" s="481"/>
      <c r="Q3" s="481"/>
      <c r="R3" s="481"/>
      <c r="S3" s="481"/>
    </row>
    <row r="4" spans="2:29" ht="12" customHeight="1"/>
    <row r="5" spans="2:29" ht="12" customHeight="1">
      <c r="E5" s="9"/>
      <c r="F5" s="9"/>
      <c r="G5" s="9"/>
      <c r="H5" s="9"/>
      <c r="I5" s="9"/>
      <c r="J5" s="9"/>
      <c r="K5" s="9"/>
      <c r="L5" s="9"/>
      <c r="M5" s="9"/>
      <c r="N5" s="9"/>
      <c r="O5" s="9"/>
      <c r="P5" s="9"/>
    </row>
    <row r="6" spans="2:29" s="17" customFormat="1" ht="15" customHeight="1">
      <c r="B6" s="463" t="s">
        <v>23</v>
      </c>
      <c r="C6" s="463"/>
      <c r="D6" s="463"/>
      <c r="E6" s="482" t="str">
        <f>'Certificados Gerais'!L5</f>
        <v>Inserir IN de decisão</v>
      </c>
      <c r="F6" s="483"/>
      <c r="G6" s="483"/>
      <c r="H6" s="483"/>
      <c r="I6" s="483"/>
      <c r="J6" s="483"/>
      <c r="K6" s="483"/>
      <c r="L6" s="483"/>
      <c r="M6" s="483"/>
      <c r="N6" s="91"/>
      <c r="O6" s="463" t="s">
        <v>8</v>
      </c>
      <c r="P6" s="463"/>
      <c r="Q6" s="463"/>
      <c r="R6" s="464" t="str">
        <f>'Certificados Gerais'!H7</f>
        <v>Inserir data</v>
      </c>
      <c r="S6" s="464"/>
      <c r="T6" s="464"/>
      <c r="U6" s="464"/>
      <c r="V6" s="464"/>
      <c r="X6" s="75"/>
    </row>
    <row r="7" spans="2:29" s="17" customFormat="1" ht="15" customHeight="1">
      <c r="B7" s="22"/>
      <c r="C7" s="22"/>
      <c r="D7" s="18"/>
      <c r="E7" s="18"/>
      <c r="F7" s="18"/>
      <c r="G7" s="18"/>
      <c r="H7" s="18"/>
      <c r="I7" s="18"/>
      <c r="J7" s="23"/>
      <c r="K7" s="23"/>
      <c r="L7" s="23"/>
      <c r="M7" s="18"/>
      <c r="N7" s="18"/>
      <c r="O7" s="463" t="s">
        <v>21</v>
      </c>
      <c r="P7" s="463"/>
      <c r="Q7" s="463"/>
      <c r="R7" s="464" t="str">
        <f>'Certificados Gerais'!H8</f>
        <v/>
      </c>
      <c r="S7" s="464"/>
      <c r="T7" s="464"/>
      <c r="U7" s="464"/>
      <c r="V7" s="464"/>
    </row>
    <row r="8" spans="2:29" s="17" customFormat="1" ht="19.5" customHeight="1">
      <c r="B8" s="465" t="s">
        <v>603</v>
      </c>
      <c r="C8" s="465"/>
      <c r="D8" s="465"/>
      <c r="E8" s="466" t="str">
        <f>din!B1</f>
        <v>(Tudo)</v>
      </c>
      <c r="F8" s="466"/>
      <c r="G8" s="466"/>
      <c r="H8" s="466"/>
      <c r="I8" s="466"/>
      <c r="J8" s="466"/>
      <c r="K8" s="466"/>
      <c r="L8" s="466"/>
      <c r="M8" s="466"/>
      <c r="N8" s="466"/>
      <c r="O8" s="466"/>
      <c r="P8" s="466"/>
      <c r="Q8" s="466"/>
      <c r="R8" s="466"/>
      <c r="S8" s="466"/>
      <c r="T8" s="466"/>
      <c r="U8" s="466"/>
      <c r="V8" s="466"/>
      <c r="W8" s="72"/>
      <c r="X8" s="72"/>
      <c r="Y8" s="72"/>
      <c r="Z8" s="19"/>
    </row>
    <row r="9" spans="2:29" s="20" customFormat="1" ht="12" customHeight="1">
      <c r="B9" s="467" t="s">
        <v>9</v>
      </c>
      <c r="C9" s="467"/>
      <c r="D9" s="467"/>
      <c r="E9" s="467" t="s">
        <v>579</v>
      </c>
      <c r="F9" s="467"/>
      <c r="G9" s="467"/>
      <c r="H9" s="467"/>
      <c r="I9" s="467"/>
      <c r="J9" s="468" t="s">
        <v>19</v>
      </c>
      <c r="K9" s="469"/>
      <c r="L9" s="469"/>
      <c r="M9" s="469"/>
      <c r="N9" s="469"/>
      <c r="O9" s="469"/>
      <c r="P9" s="469"/>
      <c r="Q9" s="470"/>
      <c r="R9" s="474" t="s">
        <v>10</v>
      </c>
      <c r="S9" s="475"/>
      <c r="T9" s="475"/>
      <c r="U9" s="475"/>
      <c r="V9" s="476"/>
      <c r="AB9" s="457"/>
      <c r="AC9" s="457"/>
    </row>
    <row r="10" spans="2:29" s="20" customFormat="1" ht="12" customHeight="1">
      <c r="B10" s="467"/>
      <c r="C10" s="467"/>
      <c r="D10" s="467"/>
      <c r="E10" s="467"/>
      <c r="F10" s="467"/>
      <c r="G10" s="467"/>
      <c r="H10" s="467"/>
      <c r="I10" s="467"/>
      <c r="J10" s="471"/>
      <c r="K10" s="472"/>
      <c r="L10" s="472"/>
      <c r="M10" s="472"/>
      <c r="N10" s="472"/>
      <c r="O10" s="472"/>
      <c r="P10" s="472"/>
      <c r="Q10" s="473"/>
      <c r="R10" s="477"/>
      <c r="S10" s="478"/>
      <c r="T10" s="478"/>
      <c r="U10" s="478"/>
      <c r="V10" s="479"/>
    </row>
    <row r="11" spans="2:29" s="20" customFormat="1" ht="15" customHeight="1">
      <c r="B11" s="440">
        <f>din!A69</f>
        <v>0</v>
      </c>
      <c r="C11" s="441"/>
      <c r="D11" s="442"/>
      <c r="E11" s="440">
        <f>din!B69</f>
        <v>0</v>
      </c>
      <c r="F11" s="441"/>
      <c r="G11" s="441"/>
      <c r="H11" s="441"/>
      <c r="I11" s="442"/>
      <c r="J11" s="437" t="s">
        <v>14</v>
      </c>
      <c r="K11" s="437"/>
      <c r="L11" s="437"/>
      <c r="M11" s="490">
        <f>din!D69</f>
        <v>0</v>
      </c>
      <c r="N11" s="490"/>
      <c r="O11" s="490"/>
      <c r="P11" s="490"/>
      <c r="Q11" s="490"/>
      <c r="R11" s="450">
        <f>din!I69</f>
        <v>0</v>
      </c>
      <c r="S11" s="450"/>
      <c r="T11" s="450"/>
      <c r="U11" s="450"/>
      <c r="V11" s="450"/>
    </row>
    <row r="12" spans="2:29" s="20" customFormat="1" ht="20.100000000000001" customHeight="1">
      <c r="B12" s="443"/>
      <c r="C12" s="444"/>
      <c r="D12" s="445"/>
      <c r="E12" s="443"/>
      <c r="F12" s="444"/>
      <c r="G12" s="444"/>
      <c r="H12" s="444"/>
      <c r="I12" s="445"/>
      <c r="J12" s="437" t="s">
        <v>20</v>
      </c>
      <c r="K12" s="437"/>
      <c r="L12" s="437"/>
      <c r="M12" s="490">
        <f>din!E69</f>
        <v>0</v>
      </c>
      <c r="N12" s="490"/>
      <c r="O12" s="490"/>
      <c r="P12" s="490"/>
      <c r="Q12" s="490"/>
      <c r="R12" s="450"/>
      <c r="S12" s="450"/>
      <c r="T12" s="450"/>
      <c r="U12" s="450"/>
      <c r="V12" s="450"/>
    </row>
    <row r="13" spans="2:29" s="20" customFormat="1" ht="20.100000000000001" customHeight="1">
      <c r="B13" s="443"/>
      <c r="C13" s="444"/>
      <c r="D13" s="445"/>
      <c r="E13" s="443"/>
      <c r="F13" s="444"/>
      <c r="G13" s="444"/>
      <c r="H13" s="444"/>
      <c r="I13" s="445"/>
      <c r="J13" s="437" t="s">
        <v>598</v>
      </c>
      <c r="K13" s="437"/>
      <c r="L13" s="437"/>
      <c r="M13" s="491">
        <f>din!F69</f>
        <v>0</v>
      </c>
      <c r="N13" s="491"/>
      <c r="O13" s="491"/>
      <c r="P13" s="491"/>
      <c r="Q13" s="491"/>
      <c r="R13" s="450"/>
      <c r="S13" s="450"/>
      <c r="T13" s="450"/>
      <c r="U13" s="450"/>
      <c r="V13" s="450"/>
    </row>
    <row r="14" spans="2:29" s="20" customFormat="1" ht="20.100000000000001" customHeight="1">
      <c r="B14" s="443"/>
      <c r="C14" s="444"/>
      <c r="D14" s="445"/>
      <c r="E14" s="484">
        <f>din!C69</f>
        <v>0</v>
      </c>
      <c r="F14" s="485"/>
      <c r="G14" s="485"/>
      <c r="H14" s="485"/>
      <c r="I14" s="486"/>
      <c r="J14" s="437" t="s">
        <v>17</v>
      </c>
      <c r="K14" s="437"/>
      <c r="L14" s="437"/>
      <c r="M14" s="491">
        <f>din!G69</f>
        <v>0</v>
      </c>
      <c r="N14" s="491"/>
      <c r="O14" s="491"/>
      <c r="P14" s="491"/>
      <c r="Q14" s="491"/>
      <c r="R14" s="450"/>
      <c r="S14" s="450"/>
      <c r="T14" s="450"/>
      <c r="U14" s="450"/>
      <c r="V14" s="450"/>
    </row>
    <row r="15" spans="2:29" s="20" customFormat="1" ht="20.100000000000001" customHeight="1">
      <c r="B15" s="446"/>
      <c r="C15" s="447"/>
      <c r="D15" s="448"/>
      <c r="E15" s="487"/>
      <c r="F15" s="488"/>
      <c r="G15" s="488"/>
      <c r="H15" s="488"/>
      <c r="I15" s="489"/>
      <c r="J15" s="437" t="s">
        <v>18</v>
      </c>
      <c r="K15" s="437"/>
      <c r="L15" s="437"/>
      <c r="M15" s="491">
        <f>din!H69</f>
        <v>0</v>
      </c>
      <c r="N15" s="491"/>
      <c r="O15" s="491"/>
      <c r="P15" s="491"/>
      <c r="Q15" s="491"/>
      <c r="R15" s="450"/>
      <c r="S15" s="450"/>
      <c r="T15" s="450"/>
      <c r="U15" s="450"/>
      <c r="V15" s="450"/>
    </row>
    <row r="16" spans="2:29" s="20" customFormat="1" ht="15" customHeight="1">
      <c r="B16" s="440">
        <f>din!A70</f>
        <v>0</v>
      </c>
      <c r="C16" s="441"/>
      <c r="D16" s="442"/>
      <c r="E16" s="440">
        <f>din!B70</f>
        <v>0</v>
      </c>
      <c r="F16" s="441"/>
      <c r="G16" s="441"/>
      <c r="H16" s="441"/>
      <c r="I16" s="442"/>
      <c r="J16" s="437" t="s">
        <v>14</v>
      </c>
      <c r="K16" s="437"/>
      <c r="L16" s="437"/>
      <c r="M16" s="490">
        <f>din!D70</f>
        <v>0</v>
      </c>
      <c r="N16" s="490"/>
      <c r="O16" s="490"/>
      <c r="P16" s="490"/>
      <c r="Q16" s="490"/>
      <c r="R16" s="450">
        <f>din!I70</f>
        <v>0</v>
      </c>
      <c r="S16" s="450"/>
      <c r="T16" s="450"/>
      <c r="U16" s="450"/>
      <c r="V16" s="450"/>
    </row>
    <row r="17" spans="2:39" s="20" customFormat="1" ht="20.100000000000001" customHeight="1">
      <c r="B17" s="443"/>
      <c r="C17" s="444"/>
      <c r="D17" s="445"/>
      <c r="E17" s="443"/>
      <c r="F17" s="444"/>
      <c r="G17" s="444"/>
      <c r="H17" s="444"/>
      <c r="I17" s="445"/>
      <c r="J17" s="437" t="s">
        <v>20</v>
      </c>
      <c r="K17" s="437"/>
      <c r="L17" s="437"/>
      <c r="M17" s="490">
        <f>din!E70</f>
        <v>0</v>
      </c>
      <c r="N17" s="490"/>
      <c r="O17" s="490"/>
      <c r="P17" s="490"/>
      <c r="Q17" s="490"/>
      <c r="R17" s="450"/>
      <c r="S17" s="450"/>
      <c r="T17" s="450"/>
      <c r="U17" s="450"/>
      <c r="V17" s="450"/>
    </row>
    <row r="18" spans="2:39" s="20" customFormat="1" ht="20.100000000000001" customHeight="1">
      <c r="B18" s="443"/>
      <c r="C18" s="444"/>
      <c r="D18" s="445"/>
      <c r="E18" s="443"/>
      <c r="F18" s="444"/>
      <c r="G18" s="444"/>
      <c r="H18" s="444"/>
      <c r="I18" s="445"/>
      <c r="J18" s="437" t="s">
        <v>598</v>
      </c>
      <c r="K18" s="437"/>
      <c r="L18" s="437"/>
      <c r="M18" s="491">
        <f>din!F70</f>
        <v>0</v>
      </c>
      <c r="N18" s="491"/>
      <c r="O18" s="491"/>
      <c r="P18" s="491"/>
      <c r="Q18" s="491"/>
      <c r="R18" s="450"/>
      <c r="S18" s="450"/>
      <c r="T18" s="450"/>
      <c r="U18" s="450"/>
      <c r="V18" s="450"/>
    </row>
    <row r="19" spans="2:39" s="20" customFormat="1" ht="20.100000000000001" customHeight="1">
      <c r="B19" s="443"/>
      <c r="C19" s="444"/>
      <c r="D19" s="445"/>
      <c r="E19" s="484">
        <f>din!C70</f>
        <v>0</v>
      </c>
      <c r="F19" s="485"/>
      <c r="G19" s="485"/>
      <c r="H19" s="485"/>
      <c r="I19" s="486"/>
      <c r="J19" s="437" t="s">
        <v>17</v>
      </c>
      <c r="K19" s="437"/>
      <c r="L19" s="437"/>
      <c r="M19" s="491">
        <f>din!G70</f>
        <v>0</v>
      </c>
      <c r="N19" s="491"/>
      <c r="O19" s="491"/>
      <c r="P19" s="491"/>
      <c r="Q19" s="491"/>
      <c r="R19" s="450"/>
      <c r="S19" s="450"/>
      <c r="T19" s="450"/>
      <c r="U19" s="450"/>
      <c r="V19" s="450"/>
      <c r="AB19" s="92"/>
      <c r="AC19" s="92"/>
      <c r="AD19" s="92"/>
      <c r="AE19" s="92"/>
      <c r="AF19" s="92"/>
      <c r="AG19" s="92"/>
      <c r="AH19" s="92"/>
      <c r="AI19" s="92"/>
      <c r="AJ19" s="92"/>
      <c r="AK19" s="92"/>
      <c r="AL19" s="92"/>
      <c r="AM19" s="92"/>
    </row>
    <row r="20" spans="2:39" s="20" customFormat="1" ht="20.100000000000001" customHeight="1">
      <c r="B20" s="446"/>
      <c r="C20" s="447"/>
      <c r="D20" s="448"/>
      <c r="E20" s="487"/>
      <c r="F20" s="488"/>
      <c r="G20" s="488"/>
      <c r="H20" s="488"/>
      <c r="I20" s="489"/>
      <c r="J20" s="437" t="s">
        <v>18</v>
      </c>
      <c r="K20" s="437"/>
      <c r="L20" s="437"/>
      <c r="M20" s="491">
        <f>din!H70</f>
        <v>0</v>
      </c>
      <c r="N20" s="491"/>
      <c r="O20" s="491"/>
      <c r="P20" s="491"/>
      <c r="Q20" s="491"/>
      <c r="R20" s="450"/>
      <c r="S20" s="450"/>
      <c r="T20" s="450"/>
      <c r="U20" s="450"/>
      <c r="V20" s="450"/>
      <c r="W20" s="21"/>
      <c r="AB20" s="92"/>
      <c r="AC20" s="92"/>
      <c r="AD20" s="92"/>
      <c r="AE20" s="92"/>
      <c r="AF20" s="92"/>
      <c r="AG20" s="92"/>
      <c r="AH20" s="92"/>
      <c r="AI20" s="92"/>
      <c r="AJ20" s="92"/>
      <c r="AK20" s="92"/>
      <c r="AL20" s="92"/>
      <c r="AM20" s="92"/>
    </row>
    <row r="21" spans="2:39" s="20" customFormat="1" ht="15" customHeight="1">
      <c r="B21" s="440">
        <f>din!A71</f>
        <v>0</v>
      </c>
      <c r="C21" s="441"/>
      <c r="D21" s="442"/>
      <c r="E21" s="440">
        <f>din!B71</f>
        <v>0</v>
      </c>
      <c r="F21" s="441"/>
      <c r="G21" s="441"/>
      <c r="H21" s="441"/>
      <c r="I21" s="442"/>
      <c r="J21" s="437" t="s">
        <v>14</v>
      </c>
      <c r="K21" s="437"/>
      <c r="L21" s="437"/>
      <c r="M21" s="490">
        <f>din!D71</f>
        <v>0</v>
      </c>
      <c r="N21" s="490"/>
      <c r="O21" s="490"/>
      <c r="P21" s="490"/>
      <c r="Q21" s="490"/>
      <c r="R21" s="450">
        <f>din!I71</f>
        <v>0</v>
      </c>
      <c r="S21" s="450"/>
      <c r="T21" s="450"/>
      <c r="U21" s="450"/>
      <c r="V21" s="450"/>
      <c r="W21" s="21"/>
      <c r="AB21" s="92"/>
      <c r="AC21" s="92"/>
      <c r="AD21" s="92"/>
      <c r="AE21" s="92"/>
      <c r="AF21" s="92"/>
      <c r="AG21" s="92"/>
      <c r="AH21" s="92"/>
      <c r="AI21" s="92"/>
      <c r="AJ21" s="92"/>
      <c r="AK21" s="92"/>
      <c r="AL21" s="92"/>
      <c r="AM21" s="92"/>
    </row>
    <row r="22" spans="2:39" s="20" customFormat="1" ht="20.100000000000001" customHeight="1">
      <c r="B22" s="443"/>
      <c r="C22" s="444"/>
      <c r="D22" s="445"/>
      <c r="E22" s="443"/>
      <c r="F22" s="444"/>
      <c r="G22" s="444"/>
      <c r="H22" s="444"/>
      <c r="I22" s="445"/>
      <c r="J22" s="437" t="s">
        <v>20</v>
      </c>
      <c r="K22" s="437"/>
      <c r="L22" s="437"/>
      <c r="M22" s="490">
        <f>din!E71</f>
        <v>0</v>
      </c>
      <c r="N22" s="490"/>
      <c r="O22" s="490"/>
      <c r="P22" s="490"/>
      <c r="Q22" s="490"/>
      <c r="R22" s="450"/>
      <c r="S22" s="450"/>
      <c r="T22" s="450"/>
      <c r="U22" s="450"/>
      <c r="V22" s="450"/>
      <c r="W22" s="21"/>
      <c r="AB22" s="92"/>
      <c r="AC22" s="92"/>
      <c r="AD22" s="92"/>
      <c r="AE22" s="92"/>
      <c r="AF22" s="92"/>
      <c r="AG22" s="92"/>
      <c r="AH22" s="92"/>
      <c r="AI22" s="92"/>
      <c r="AJ22" s="92"/>
      <c r="AK22" s="92"/>
      <c r="AL22" s="92"/>
      <c r="AM22" s="92"/>
    </row>
    <row r="23" spans="2:39" s="20" customFormat="1" ht="20.100000000000001" customHeight="1">
      <c r="B23" s="443"/>
      <c r="C23" s="444"/>
      <c r="D23" s="445"/>
      <c r="E23" s="443"/>
      <c r="F23" s="444"/>
      <c r="G23" s="444"/>
      <c r="H23" s="444"/>
      <c r="I23" s="445"/>
      <c r="J23" s="437" t="s">
        <v>598</v>
      </c>
      <c r="K23" s="437"/>
      <c r="L23" s="437"/>
      <c r="M23" s="491">
        <f>din!F71</f>
        <v>0</v>
      </c>
      <c r="N23" s="491"/>
      <c r="O23" s="491"/>
      <c r="P23" s="491"/>
      <c r="Q23" s="491"/>
      <c r="R23" s="450"/>
      <c r="S23" s="450"/>
      <c r="T23" s="450"/>
      <c r="U23" s="450"/>
      <c r="V23" s="450"/>
      <c r="W23" s="21"/>
      <c r="AB23" s="92"/>
      <c r="AC23" s="92"/>
      <c r="AD23" s="93"/>
      <c r="AE23" s="92"/>
      <c r="AF23" s="92"/>
      <c r="AG23" s="92"/>
      <c r="AH23" s="92"/>
      <c r="AI23" s="92"/>
      <c r="AJ23" s="92"/>
      <c r="AK23" s="92"/>
      <c r="AL23" s="92"/>
      <c r="AM23" s="92"/>
    </row>
    <row r="24" spans="2:39" s="20" customFormat="1" ht="20.100000000000001" customHeight="1">
      <c r="B24" s="443"/>
      <c r="C24" s="444"/>
      <c r="D24" s="445"/>
      <c r="E24" s="484">
        <f>din!C71</f>
        <v>0</v>
      </c>
      <c r="F24" s="485"/>
      <c r="G24" s="485"/>
      <c r="H24" s="485"/>
      <c r="I24" s="486"/>
      <c r="J24" s="437" t="s">
        <v>17</v>
      </c>
      <c r="K24" s="437"/>
      <c r="L24" s="437"/>
      <c r="M24" s="491">
        <f>din!G71</f>
        <v>0</v>
      </c>
      <c r="N24" s="491"/>
      <c r="O24" s="491"/>
      <c r="P24" s="491"/>
      <c r="Q24" s="491"/>
      <c r="R24" s="450"/>
      <c r="S24" s="450"/>
      <c r="T24" s="450"/>
      <c r="U24" s="450"/>
      <c r="V24" s="450"/>
      <c r="W24" s="21"/>
      <c r="AB24" s="92"/>
      <c r="AC24" s="92"/>
      <c r="AD24" s="92"/>
      <c r="AE24" s="92"/>
      <c r="AF24" s="92"/>
      <c r="AG24" s="92"/>
      <c r="AH24" s="92"/>
      <c r="AI24" s="92"/>
      <c r="AJ24" s="92"/>
      <c r="AK24" s="92"/>
      <c r="AL24" s="92"/>
      <c r="AM24" s="92"/>
    </row>
    <row r="25" spans="2:39" s="20" customFormat="1" ht="20.100000000000001" customHeight="1">
      <c r="B25" s="446"/>
      <c r="C25" s="447"/>
      <c r="D25" s="448"/>
      <c r="E25" s="487"/>
      <c r="F25" s="488"/>
      <c r="G25" s="488"/>
      <c r="H25" s="488"/>
      <c r="I25" s="489"/>
      <c r="J25" s="437" t="s">
        <v>18</v>
      </c>
      <c r="K25" s="437"/>
      <c r="L25" s="437"/>
      <c r="M25" s="491">
        <f>din!H71</f>
        <v>0</v>
      </c>
      <c r="N25" s="491"/>
      <c r="O25" s="491"/>
      <c r="P25" s="491"/>
      <c r="Q25" s="491"/>
      <c r="R25" s="450"/>
      <c r="S25" s="450"/>
      <c r="T25" s="450"/>
      <c r="U25" s="450"/>
      <c r="V25" s="450"/>
      <c r="W25" s="21"/>
      <c r="AB25" s="92"/>
      <c r="AC25" s="92"/>
      <c r="AD25" s="92"/>
      <c r="AE25" s="92"/>
      <c r="AF25" s="92"/>
      <c r="AG25" s="92"/>
      <c r="AH25" s="92"/>
      <c r="AI25" s="92"/>
      <c r="AJ25" s="92"/>
      <c r="AK25" s="92"/>
      <c r="AL25" s="92"/>
      <c r="AM25" s="92"/>
    </row>
    <row r="26" spans="2:39" s="20" customFormat="1" ht="15" customHeight="1">
      <c r="B26" s="440">
        <f>din!A72</f>
        <v>0</v>
      </c>
      <c r="C26" s="441"/>
      <c r="D26" s="442"/>
      <c r="E26" s="440">
        <f>din!B72</f>
        <v>0</v>
      </c>
      <c r="F26" s="441"/>
      <c r="G26" s="441"/>
      <c r="H26" s="441"/>
      <c r="I26" s="442"/>
      <c r="J26" s="437" t="s">
        <v>14</v>
      </c>
      <c r="K26" s="437"/>
      <c r="L26" s="437"/>
      <c r="M26" s="490">
        <f>din!D72</f>
        <v>0</v>
      </c>
      <c r="N26" s="490"/>
      <c r="O26" s="490"/>
      <c r="P26" s="490"/>
      <c r="Q26" s="490"/>
      <c r="R26" s="450">
        <f>din!I72</f>
        <v>0</v>
      </c>
      <c r="S26" s="450"/>
      <c r="T26" s="450"/>
      <c r="U26" s="450"/>
      <c r="V26" s="450"/>
      <c r="W26" s="21"/>
    </row>
    <row r="27" spans="2:39" s="20" customFormat="1" ht="20.100000000000001" customHeight="1">
      <c r="B27" s="443"/>
      <c r="C27" s="444"/>
      <c r="D27" s="445"/>
      <c r="E27" s="443"/>
      <c r="F27" s="444"/>
      <c r="G27" s="444"/>
      <c r="H27" s="444"/>
      <c r="I27" s="445"/>
      <c r="J27" s="437" t="s">
        <v>20</v>
      </c>
      <c r="K27" s="437"/>
      <c r="L27" s="437"/>
      <c r="M27" s="490">
        <f>din!E72</f>
        <v>0</v>
      </c>
      <c r="N27" s="490"/>
      <c r="O27" s="490"/>
      <c r="P27" s="490"/>
      <c r="Q27" s="490"/>
      <c r="R27" s="450"/>
      <c r="S27" s="450"/>
      <c r="T27" s="450"/>
      <c r="U27" s="450"/>
      <c r="V27" s="450"/>
      <c r="W27" s="21"/>
    </row>
    <row r="28" spans="2:39" s="20" customFormat="1" ht="20.100000000000001" customHeight="1">
      <c r="B28" s="443"/>
      <c r="C28" s="444"/>
      <c r="D28" s="445"/>
      <c r="E28" s="443"/>
      <c r="F28" s="444"/>
      <c r="G28" s="444"/>
      <c r="H28" s="444"/>
      <c r="I28" s="445"/>
      <c r="J28" s="437" t="s">
        <v>598</v>
      </c>
      <c r="K28" s="437"/>
      <c r="L28" s="437"/>
      <c r="M28" s="491">
        <f>din!F72</f>
        <v>0</v>
      </c>
      <c r="N28" s="491"/>
      <c r="O28" s="491"/>
      <c r="P28" s="491"/>
      <c r="Q28" s="491"/>
      <c r="R28" s="450"/>
      <c r="S28" s="450"/>
      <c r="T28" s="450"/>
      <c r="U28" s="450"/>
      <c r="V28" s="450"/>
      <c r="W28" s="21"/>
    </row>
    <row r="29" spans="2:39" s="20" customFormat="1" ht="20.100000000000001" customHeight="1">
      <c r="B29" s="443"/>
      <c r="C29" s="444"/>
      <c r="D29" s="445"/>
      <c r="E29" s="484">
        <f>din!C72</f>
        <v>0</v>
      </c>
      <c r="F29" s="485"/>
      <c r="G29" s="485"/>
      <c r="H29" s="485"/>
      <c r="I29" s="486"/>
      <c r="J29" s="437" t="s">
        <v>17</v>
      </c>
      <c r="K29" s="437"/>
      <c r="L29" s="437"/>
      <c r="M29" s="491">
        <f>din!G72</f>
        <v>0</v>
      </c>
      <c r="N29" s="491"/>
      <c r="O29" s="491"/>
      <c r="P29" s="491"/>
      <c r="Q29" s="491"/>
      <c r="R29" s="450"/>
      <c r="S29" s="450"/>
      <c r="T29" s="450"/>
      <c r="U29" s="450"/>
      <c r="V29" s="450"/>
      <c r="W29" s="21"/>
    </row>
    <row r="30" spans="2:39" s="20" customFormat="1" ht="20.100000000000001" customHeight="1">
      <c r="B30" s="446"/>
      <c r="C30" s="447"/>
      <c r="D30" s="448"/>
      <c r="E30" s="487"/>
      <c r="F30" s="488"/>
      <c r="G30" s="488"/>
      <c r="H30" s="488"/>
      <c r="I30" s="489"/>
      <c r="J30" s="437" t="s">
        <v>18</v>
      </c>
      <c r="K30" s="437"/>
      <c r="L30" s="437"/>
      <c r="M30" s="491">
        <f>din!H72</f>
        <v>0</v>
      </c>
      <c r="N30" s="491"/>
      <c r="O30" s="491"/>
      <c r="P30" s="491"/>
      <c r="Q30" s="491"/>
      <c r="R30" s="450"/>
      <c r="S30" s="450"/>
      <c r="T30" s="450"/>
      <c r="U30" s="450"/>
      <c r="V30" s="450"/>
      <c r="W30" s="21"/>
    </row>
    <row r="31" spans="2:39" s="20" customFormat="1" ht="15" customHeight="1">
      <c r="B31" s="440">
        <f>din!A73</f>
        <v>0</v>
      </c>
      <c r="C31" s="441"/>
      <c r="D31" s="442"/>
      <c r="E31" s="440">
        <f>din!B73</f>
        <v>0</v>
      </c>
      <c r="F31" s="441"/>
      <c r="G31" s="441"/>
      <c r="H31" s="441"/>
      <c r="I31" s="442"/>
      <c r="J31" s="437" t="s">
        <v>14</v>
      </c>
      <c r="K31" s="437"/>
      <c r="L31" s="437"/>
      <c r="M31" s="490">
        <f>din!D73</f>
        <v>0</v>
      </c>
      <c r="N31" s="490"/>
      <c r="O31" s="490"/>
      <c r="P31" s="490"/>
      <c r="Q31" s="490"/>
      <c r="R31" s="450">
        <f>din!I73</f>
        <v>0</v>
      </c>
      <c r="S31" s="450"/>
      <c r="T31" s="450"/>
      <c r="U31" s="450"/>
      <c r="V31" s="450"/>
      <c r="W31" s="21"/>
    </row>
    <row r="32" spans="2:39" s="20" customFormat="1" ht="20.100000000000001" customHeight="1">
      <c r="B32" s="443"/>
      <c r="C32" s="444"/>
      <c r="D32" s="445"/>
      <c r="E32" s="443"/>
      <c r="F32" s="444"/>
      <c r="G32" s="444"/>
      <c r="H32" s="444"/>
      <c r="I32" s="445"/>
      <c r="J32" s="437" t="s">
        <v>20</v>
      </c>
      <c r="K32" s="437"/>
      <c r="L32" s="437"/>
      <c r="M32" s="490">
        <f>din!E73</f>
        <v>0</v>
      </c>
      <c r="N32" s="490"/>
      <c r="O32" s="490"/>
      <c r="P32" s="490"/>
      <c r="Q32" s="490"/>
      <c r="R32" s="450"/>
      <c r="S32" s="450"/>
      <c r="T32" s="450"/>
      <c r="U32" s="450"/>
      <c r="V32" s="450"/>
      <c r="W32" s="21"/>
    </row>
    <row r="33" spans="2:29" s="20" customFormat="1" ht="20.100000000000001" customHeight="1">
      <c r="B33" s="443"/>
      <c r="C33" s="444"/>
      <c r="D33" s="445"/>
      <c r="E33" s="443"/>
      <c r="F33" s="444"/>
      <c r="G33" s="444"/>
      <c r="H33" s="444"/>
      <c r="I33" s="445"/>
      <c r="J33" s="437" t="s">
        <v>598</v>
      </c>
      <c r="K33" s="437"/>
      <c r="L33" s="437"/>
      <c r="M33" s="491">
        <f>din!F73</f>
        <v>0</v>
      </c>
      <c r="N33" s="491"/>
      <c r="O33" s="491"/>
      <c r="P33" s="491"/>
      <c r="Q33" s="491"/>
      <c r="R33" s="450"/>
      <c r="S33" s="450"/>
      <c r="T33" s="450"/>
      <c r="U33" s="450"/>
      <c r="V33" s="450"/>
      <c r="W33" s="21"/>
    </row>
    <row r="34" spans="2:29" s="20" customFormat="1" ht="20.100000000000001" customHeight="1">
      <c r="B34" s="443"/>
      <c r="C34" s="444"/>
      <c r="D34" s="445"/>
      <c r="E34" s="484">
        <f>din!C73</f>
        <v>0</v>
      </c>
      <c r="F34" s="485"/>
      <c r="G34" s="485"/>
      <c r="H34" s="485"/>
      <c r="I34" s="486"/>
      <c r="J34" s="437" t="s">
        <v>17</v>
      </c>
      <c r="K34" s="437"/>
      <c r="L34" s="437"/>
      <c r="M34" s="491">
        <f>din!G73</f>
        <v>0</v>
      </c>
      <c r="N34" s="491"/>
      <c r="O34" s="491"/>
      <c r="P34" s="491"/>
      <c r="Q34" s="491"/>
      <c r="R34" s="450"/>
      <c r="S34" s="450"/>
      <c r="T34" s="450"/>
      <c r="U34" s="450"/>
      <c r="V34" s="450"/>
      <c r="W34" s="21"/>
    </row>
    <row r="35" spans="2:29" s="20" customFormat="1" ht="20.100000000000001" customHeight="1">
      <c r="B35" s="446"/>
      <c r="C35" s="447"/>
      <c r="D35" s="448"/>
      <c r="E35" s="487"/>
      <c r="F35" s="488"/>
      <c r="G35" s="488"/>
      <c r="H35" s="488"/>
      <c r="I35" s="489"/>
      <c r="J35" s="437" t="s">
        <v>18</v>
      </c>
      <c r="K35" s="437"/>
      <c r="L35" s="437"/>
      <c r="M35" s="491">
        <f>din!H73</f>
        <v>0</v>
      </c>
      <c r="N35" s="491"/>
      <c r="O35" s="491"/>
      <c r="P35" s="491"/>
      <c r="Q35" s="491"/>
      <c r="R35" s="450"/>
      <c r="S35" s="450"/>
      <c r="T35" s="450"/>
      <c r="U35" s="450"/>
      <c r="V35" s="450"/>
      <c r="W35" s="21"/>
    </row>
    <row r="36" spans="2:29">
      <c r="B36" s="74"/>
      <c r="C36" s="74"/>
      <c r="D36" s="74"/>
      <c r="E36" s="74"/>
      <c r="F36" s="74"/>
      <c r="G36" s="74"/>
      <c r="H36" s="74"/>
      <c r="I36" s="74"/>
      <c r="J36" s="74"/>
      <c r="K36" s="74"/>
      <c r="L36" s="74"/>
      <c r="M36" s="74"/>
      <c r="N36" s="74"/>
      <c r="O36" s="74"/>
      <c r="P36" s="74"/>
      <c r="Q36" s="74"/>
      <c r="R36" s="74"/>
      <c r="S36" s="74"/>
      <c r="T36" s="74"/>
      <c r="U36" s="74"/>
      <c r="V36" s="74"/>
    </row>
    <row r="37" spans="2:29">
      <c r="B37" s="439"/>
      <c r="C37" s="439"/>
      <c r="D37" s="439"/>
      <c r="E37" s="439"/>
      <c r="F37" s="439"/>
      <c r="G37" s="439"/>
      <c r="H37" s="439"/>
      <c r="I37" s="439"/>
      <c r="J37" s="439"/>
      <c r="K37" s="439"/>
      <c r="L37" s="439"/>
      <c r="M37" s="439"/>
      <c r="N37" s="439"/>
      <c r="O37" s="439"/>
      <c r="P37" s="439"/>
      <c r="Q37" s="439"/>
      <c r="R37" s="439"/>
      <c r="S37" s="439"/>
      <c r="T37" s="439"/>
      <c r="U37" s="439"/>
      <c r="V37" s="439"/>
    </row>
    <row r="38" spans="2:29" ht="15" customHeight="1">
      <c r="B38" s="426" t="s">
        <v>628</v>
      </c>
      <c r="C38" s="426"/>
      <c r="D38" s="426"/>
      <c r="E38" s="426"/>
      <c r="F38" s="426"/>
      <c r="G38" s="426"/>
      <c r="H38" s="426"/>
      <c r="I38" s="426"/>
      <c r="J38" s="426"/>
      <c r="K38" s="426"/>
      <c r="L38" s="426"/>
      <c r="M38" s="426"/>
      <c r="N38" s="426"/>
      <c r="O38" s="426"/>
      <c r="P38" s="426"/>
      <c r="Q38" s="426"/>
      <c r="R38" s="426"/>
      <c r="S38" s="79">
        <f>'Certificados Gerais'!W36</f>
        <v>0</v>
      </c>
      <c r="T38" s="77" t="s">
        <v>629</v>
      </c>
    </row>
    <row r="39" spans="2:29" ht="14.1" customHeight="1">
      <c r="B39" s="433"/>
      <c r="C39" s="433"/>
      <c r="D39" s="433"/>
      <c r="E39" s="433"/>
      <c r="F39" s="433"/>
      <c r="G39" s="433"/>
      <c r="H39" s="433"/>
      <c r="I39" s="433"/>
      <c r="J39" s="433"/>
      <c r="K39" s="433"/>
      <c r="L39" s="433"/>
      <c r="M39" s="433"/>
      <c r="N39" s="433"/>
      <c r="O39" s="433"/>
      <c r="P39" s="433"/>
      <c r="Q39" s="433"/>
      <c r="R39" s="433"/>
      <c r="S39" s="433"/>
      <c r="T39" s="433"/>
      <c r="U39" s="433"/>
      <c r="V39" s="433"/>
    </row>
    <row r="40" spans="2:29" ht="14.1" customHeight="1">
      <c r="B40" s="433"/>
      <c r="C40" s="433"/>
      <c r="D40" s="433"/>
      <c r="E40" s="433"/>
      <c r="F40" s="433"/>
      <c r="G40" s="433"/>
      <c r="H40" s="433"/>
      <c r="I40" s="433"/>
      <c r="J40" s="433"/>
      <c r="K40" s="433"/>
      <c r="L40" s="433"/>
      <c r="M40" s="433"/>
      <c r="N40" s="433"/>
      <c r="O40" s="433"/>
      <c r="P40" s="433"/>
      <c r="Q40" s="433"/>
      <c r="R40" s="433"/>
      <c r="S40" s="433"/>
      <c r="T40" s="433"/>
      <c r="U40" s="433"/>
      <c r="V40" s="433"/>
      <c r="W40" s="73"/>
      <c r="X40" s="73"/>
      <c r="Y40" s="73"/>
      <c r="Z40" s="73"/>
      <c r="AA40" s="73"/>
    </row>
    <row r="41" spans="2:29" s="19" customFormat="1" ht="15" customHeight="1">
      <c r="B41" s="434" t="str">
        <f>'Certificados Gerais'!B38</f>
        <v>FOR.n°</v>
      </c>
      <c r="C41" s="434"/>
      <c r="D41" s="434"/>
      <c r="E41" s="81"/>
      <c r="F41" s="81"/>
      <c r="G41" s="24"/>
      <c r="H41" s="24"/>
      <c r="I41" s="24"/>
      <c r="J41" s="24"/>
      <c r="K41" s="24"/>
      <c r="L41" s="24"/>
      <c r="M41" s="24"/>
      <c r="N41" s="24"/>
      <c r="O41" s="24"/>
      <c r="P41" s="24"/>
      <c r="Q41" s="24"/>
      <c r="R41" s="434" t="str">
        <f>'Certificados Gerais'!U38</f>
        <v>Rev.nº</v>
      </c>
      <c r="S41" s="434"/>
      <c r="T41" s="435" t="str">
        <f>'Certificados Gerais'!W38</f>
        <v>Data</v>
      </c>
      <c r="U41" s="436"/>
      <c r="V41" s="436"/>
      <c r="W41" s="24"/>
      <c r="X41" s="24"/>
      <c r="Y41" s="24"/>
      <c r="Z41" s="24"/>
      <c r="AA41" s="24"/>
      <c r="AB41" s="90"/>
      <c r="AC41" s="90"/>
    </row>
    <row r="44" spans="2:29">
      <c r="C44" s="77"/>
      <c r="D44" s="77"/>
      <c r="E44" s="77"/>
      <c r="F44" s="77"/>
      <c r="G44" s="77"/>
      <c r="H44" s="77"/>
      <c r="I44" s="77"/>
      <c r="J44" s="77"/>
      <c r="K44" s="77"/>
      <c r="L44" s="77"/>
      <c r="M44" s="77"/>
      <c r="N44" s="77"/>
      <c r="O44" s="77"/>
      <c r="P44" s="77"/>
      <c r="Q44" s="77"/>
      <c r="R44" s="77"/>
      <c r="S44" s="77"/>
      <c r="T44" s="77"/>
      <c r="U44" s="77"/>
      <c r="V44" s="77"/>
    </row>
  </sheetData>
  <sheetProtection formatCells="0" formatColumns="0" formatRows="0" selectLockedCells="1"/>
  <mergeCells count="92">
    <mergeCell ref="B39:V40"/>
    <mergeCell ref="B41:D41"/>
    <mergeCell ref="R41:S41"/>
    <mergeCell ref="T41:V41"/>
    <mergeCell ref="J34:L34"/>
    <mergeCell ref="M34:Q34"/>
    <mergeCell ref="J35:L35"/>
    <mergeCell ref="M35:Q35"/>
    <mergeCell ref="B37:V37"/>
    <mergeCell ref="B38:R38"/>
    <mergeCell ref="B31:D35"/>
    <mergeCell ref="E31:I33"/>
    <mergeCell ref="J31:L31"/>
    <mergeCell ref="M31:Q31"/>
    <mergeCell ref="R31:V35"/>
    <mergeCell ref="J32:L32"/>
    <mergeCell ref="M32:Q32"/>
    <mergeCell ref="J33:L33"/>
    <mergeCell ref="M33:Q33"/>
    <mergeCell ref="E34:I35"/>
    <mergeCell ref="R26:V30"/>
    <mergeCell ref="J27:L27"/>
    <mergeCell ref="M27:Q27"/>
    <mergeCell ref="J28:L28"/>
    <mergeCell ref="M28:Q28"/>
    <mergeCell ref="E29:I30"/>
    <mergeCell ref="J29:L29"/>
    <mergeCell ref="M29:Q29"/>
    <mergeCell ref="J30:L30"/>
    <mergeCell ref="M30:Q30"/>
    <mergeCell ref="B26:D30"/>
    <mergeCell ref="E26:I28"/>
    <mergeCell ref="J26:L26"/>
    <mergeCell ref="M26:Q26"/>
    <mergeCell ref="B21:D25"/>
    <mergeCell ref="E21:I23"/>
    <mergeCell ref="J21:L21"/>
    <mergeCell ref="M21:Q21"/>
    <mergeCell ref="E24:I25"/>
    <mergeCell ref="R21:V25"/>
    <mergeCell ref="J22:L22"/>
    <mergeCell ref="M22:Q22"/>
    <mergeCell ref="J23:L23"/>
    <mergeCell ref="M23:Q23"/>
    <mergeCell ref="J24:L24"/>
    <mergeCell ref="M24:Q24"/>
    <mergeCell ref="J25:L25"/>
    <mergeCell ref="M25:Q25"/>
    <mergeCell ref="R16:V20"/>
    <mergeCell ref="J17:L17"/>
    <mergeCell ref="M17:Q17"/>
    <mergeCell ref="J18:L18"/>
    <mergeCell ref="M18:Q18"/>
    <mergeCell ref="M14:Q14"/>
    <mergeCell ref="J15:L15"/>
    <mergeCell ref="M15:Q15"/>
    <mergeCell ref="E19:I20"/>
    <mergeCell ref="J19:L19"/>
    <mergeCell ref="M19:Q19"/>
    <mergeCell ref="J20:L20"/>
    <mergeCell ref="M20:Q20"/>
    <mergeCell ref="B16:D20"/>
    <mergeCell ref="E16:I18"/>
    <mergeCell ref="J16:L16"/>
    <mergeCell ref="M16:Q16"/>
    <mergeCell ref="AB9:AC9"/>
    <mergeCell ref="B11:D15"/>
    <mergeCell ref="E11:I13"/>
    <mergeCell ref="J11:L11"/>
    <mergeCell ref="M11:Q11"/>
    <mergeCell ref="R11:V15"/>
    <mergeCell ref="J12:L12"/>
    <mergeCell ref="M12:Q12"/>
    <mergeCell ref="J13:L13"/>
    <mergeCell ref="M13:Q13"/>
    <mergeCell ref="E14:I15"/>
    <mergeCell ref="J14:L14"/>
    <mergeCell ref="O7:Q7"/>
    <mergeCell ref="R7:V7"/>
    <mergeCell ref="B8:D8"/>
    <mergeCell ref="E8:V8"/>
    <mergeCell ref="B9:D10"/>
    <mergeCell ref="E9:I10"/>
    <mergeCell ref="J9:Q10"/>
    <mergeCell ref="R9:V10"/>
    <mergeCell ref="R1:W1"/>
    <mergeCell ref="B2:S2"/>
    <mergeCell ref="B3:S3"/>
    <mergeCell ref="B6:D6"/>
    <mergeCell ref="E6:M6"/>
    <mergeCell ref="O6:Q6"/>
    <mergeCell ref="R6:V6"/>
  </mergeCells>
  <conditionalFormatting sqref="R1:W1">
    <cfRule type="cellIs" dxfId="394" priority="39" operator="equal">
      <formula>"Inserir IN"</formula>
    </cfRule>
  </conditionalFormatting>
  <conditionalFormatting sqref="B2">
    <cfRule type="containsBlanks" dxfId="393" priority="37">
      <formula>LEN(TRIM(B2))=0</formula>
    </cfRule>
  </conditionalFormatting>
  <conditionalFormatting sqref="B3">
    <cfRule type="containsBlanks" dxfId="392" priority="38">
      <formula>LEN(TRIM(B3))=0</formula>
    </cfRule>
  </conditionalFormatting>
  <conditionalFormatting sqref="B2:S2">
    <cfRule type="cellIs" dxfId="391" priority="36" operator="equal">
      <formula>"Selecionar opção"</formula>
    </cfRule>
  </conditionalFormatting>
  <conditionalFormatting sqref="B3:S3">
    <cfRule type="cellIs" dxfId="390" priority="35" operator="equal">
      <formula>"Selecionar opção de escopo"</formula>
    </cfRule>
  </conditionalFormatting>
  <conditionalFormatting sqref="R6">
    <cfRule type="cellIs" dxfId="389" priority="33" operator="equal">
      <formula>"Inserir data"</formula>
    </cfRule>
  </conditionalFormatting>
  <conditionalFormatting sqref="R7">
    <cfRule type="cellIs" dxfId="388" priority="32" operator="equal">
      <formula>""</formula>
    </cfRule>
  </conditionalFormatting>
  <conditionalFormatting sqref="E8:V8">
    <cfRule type="cellIs" dxfId="387" priority="31" operator="equal">
      <formula>""</formula>
    </cfRule>
  </conditionalFormatting>
  <conditionalFormatting sqref="S38">
    <cfRule type="cellIs" dxfId="386" priority="29" operator="equal">
      <formula>0</formula>
    </cfRule>
    <cfRule type="cellIs" dxfId="385" priority="30" operator="equal">
      <formula>""</formula>
    </cfRule>
  </conditionalFormatting>
  <conditionalFormatting sqref="B41">
    <cfRule type="cellIs" dxfId="384" priority="28" operator="equal">
      <formula>"rev"</formula>
    </cfRule>
  </conditionalFormatting>
  <conditionalFormatting sqref="E41:F41">
    <cfRule type="cellIs" dxfId="383" priority="27" operator="equal">
      <formula>"data"</formula>
    </cfRule>
  </conditionalFormatting>
  <conditionalFormatting sqref="B41:D41">
    <cfRule type="cellIs" dxfId="382" priority="26" operator="equal">
      <formula>"FOR.n°"</formula>
    </cfRule>
  </conditionalFormatting>
  <conditionalFormatting sqref="R41:S41">
    <cfRule type="cellIs" dxfId="381" priority="25" operator="equal">
      <formula>"Rev.nº"</formula>
    </cfRule>
  </conditionalFormatting>
  <conditionalFormatting sqref="T41:V41">
    <cfRule type="cellIs" dxfId="380" priority="24" operator="equal">
      <formula>"data"</formula>
    </cfRule>
  </conditionalFormatting>
  <conditionalFormatting sqref="B11:D15">
    <cfRule type="cellIs" dxfId="379" priority="22" operator="equal">
      <formula>""</formula>
    </cfRule>
  </conditionalFormatting>
  <conditionalFormatting sqref="E11">
    <cfRule type="cellIs" dxfId="378" priority="21" operator="equal">
      <formula>""</formula>
    </cfRule>
  </conditionalFormatting>
  <conditionalFormatting sqref="R11 M11:O15">
    <cfRule type="cellIs" dxfId="377" priority="20" operator="equal">
      <formula>""</formula>
    </cfRule>
  </conditionalFormatting>
  <conditionalFormatting sqref="E14">
    <cfRule type="cellIs" dxfId="376" priority="19" operator="equal">
      <formula>""</formula>
    </cfRule>
  </conditionalFormatting>
  <conditionalFormatting sqref="B16:D20">
    <cfRule type="cellIs" dxfId="375" priority="18" operator="equal">
      <formula>""</formula>
    </cfRule>
  </conditionalFormatting>
  <conditionalFormatting sqref="E16">
    <cfRule type="cellIs" dxfId="374" priority="17" operator="equal">
      <formula>""</formula>
    </cfRule>
  </conditionalFormatting>
  <conditionalFormatting sqref="R16 M16:O20">
    <cfRule type="cellIs" dxfId="373" priority="16" operator="equal">
      <formula>""</formula>
    </cfRule>
  </conditionalFormatting>
  <conditionalFormatting sqref="B21:D25">
    <cfRule type="cellIs" dxfId="372" priority="15" operator="equal">
      <formula>""</formula>
    </cfRule>
  </conditionalFormatting>
  <conditionalFormatting sqref="E21">
    <cfRule type="cellIs" dxfId="371" priority="14" operator="equal">
      <formula>""</formula>
    </cfRule>
  </conditionalFormatting>
  <conditionalFormatting sqref="R21 M21:O25">
    <cfRule type="cellIs" dxfId="370" priority="13" operator="equal">
      <formula>""</formula>
    </cfRule>
  </conditionalFormatting>
  <conditionalFormatting sqref="B26:D30">
    <cfRule type="cellIs" dxfId="369" priority="12" operator="equal">
      <formula>""</formula>
    </cfRule>
  </conditionalFormatting>
  <conditionalFormatting sqref="E26">
    <cfRule type="cellIs" dxfId="368" priority="11" operator="equal">
      <formula>""</formula>
    </cfRule>
  </conditionalFormatting>
  <conditionalFormatting sqref="R26 M26:O30">
    <cfRule type="cellIs" dxfId="367" priority="10" operator="equal">
      <formula>""</formula>
    </cfRule>
  </conditionalFormatting>
  <conditionalFormatting sqref="B31:D35">
    <cfRule type="cellIs" dxfId="366" priority="9" operator="equal">
      <formula>""</formula>
    </cfRule>
  </conditionalFormatting>
  <conditionalFormatting sqref="E31">
    <cfRule type="cellIs" dxfId="365" priority="8" operator="equal">
      <formula>""</formula>
    </cfRule>
  </conditionalFormatting>
  <conditionalFormatting sqref="R31 M31:O35">
    <cfRule type="cellIs" dxfId="364" priority="7" operator="equal">
      <formula>""</formula>
    </cfRule>
  </conditionalFormatting>
  <conditionalFormatting sqref="E19">
    <cfRule type="cellIs" dxfId="363" priority="6" operator="equal">
      <formula>""</formula>
    </cfRule>
  </conditionalFormatting>
  <conditionalFormatting sqref="E24">
    <cfRule type="cellIs" dxfId="362" priority="5" operator="equal">
      <formula>""</formula>
    </cfRule>
  </conditionalFormatting>
  <conditionalFormatting sqref="E29">
    <cfRule type="cellIs" dxfId="361" priority="4" operator="equal">
      <formula>""</formula>
    </cfRule>
  </conditionalFormatting>
  <conditionalFormatting sqref="E34">
    <cfRule type="cellIs" dxfId="360" priority="3" operator="equal">
      <formula>""</formula>
    </cfRule>
  </conditionalFormatting>
  <conditionalFormatting sqref="E6:M6">
    <cfRule type="cellIs" dxfId="359" priority="1" operator="equal">
      <formula>"Inserir IN"</formula>
    </cfRule>
    <cfRule type="cellIs" dxfId="358" priority="2" operator="equal">
      <formula>"Inserir IN de decisão"</formula>
    </cfRule>
  </conditionalFormatting>
  <pageMargins left="0" right="0" top="0.74803149606299213" bottom="0" header="0" footer="0"/>
  <pageSetup paperSize="9" scale="98" orientation="portrait" errors="blank" horizontalDpi="4294967293" r:id="rId1"/>
  <headerFooter>
    <oddHeader>&amp;L&amp;G</oddHeader>
    <oddFooter>&amp;C&amp;"Times New Roman,Normal"&amp;7                          Página &amp;P de &amp;N</oddFoot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AM44"/>
  <sheetViews>
    <sheetView showGridLines="0" topLeftCell="A18" zoomScaleNormal="100" zoomScaleSheetLayoutView="115" zoomScalePageLayoutView="80" workbookViewId="0">
      <selection activeCell="A4" sqref="A1:XFD1048576"/>
    </sheetView>
  </sheetViews>
  <sheetFormatPr defaultColWidth="0.7109375" defaultRowHeight="15"/>
  <cols>
    <col min="1" max="1" width="15.28515625" style="16" customWidth="1"/>
    <col min="2" max="4" width="4.28515625" style="16" customWidth="1"/>
    <col min="5" max="9" width="4" style="16" customWidth="1"/>
    <col min="10" max="15" width="4.28515625" style="16" customWidth="1"/>
    <col min="16" max="22" width="3.7109375" style="16" customWidth="1"/>
    <col min="23" max="23" width="3.85546875" style="16" customWidth="1"/>
    <col min="24" max="24" width="3.7109375" style="16" customWidth="1"/>
    <col min="25" max="34" width="3.85546875" style="16" customWidth="1"/>
    <col min="35" max="102" width="5.7109375" style="16" customWidth="1"/>
    <col min="103" max="16382" width="0.7109375" style="16"/>
    <col min="16383" max="16383" width="9.5703125" style="16" customWidth="1"/>
    <col min="16384" max="16384" width="0.7109375" style="16" customWidth="1"/>
  </cols>
  <sheetData>
    <row r="1" spans="2:29" ht="39.950000000000003" customHeight="1">
      <c r="R1" s="403"/>
      <c r="S1" s="403"/>
      <c r="T1" s="403"/>
      <c r="U1" s="403"/>
      <c r="V1" s="403"/>
      <c r="W1" s="403"/>
    </row>
    <row r="2" spans="2:29" ht="48" customHeight="1">
      <c r="B2" s="480" t="str">
        <f>'Certificados Gerais'!B2</f>
        <v>Selecionar opção</v>
      </c>
      <c r="C2" s="481"/>
      <c r="D2" s="481"/>
      <c r="E2" s="481"/>
      <c r="F2" s="481"/>
      <c r="G2" s="481"/>
      <c r="H2" s="481"/>
      <c r="I2" s="481"/>
      <c r="J2" s="481"/>
      <c r="K2" s="481"/>
      <c r="L2" s="481"/>
      <c r="M2" s="481"/>
      <c r="N2" s="481"/>
      <c r="O2" s="481"/>
      <c r="P2" s="481"/>
      <c r="Q2" s="481"/>
      <c r="R2" s="481"/>
      <c r="S2" s="481"/>
      <c r="T2" s="21"/>
      <c r="U2" s="21"/>
      <c r="V2" s="14"/>
      <c r="W2" s="14"/>
      <c r="X2" s="7"/>
      <c r="Y2" s="17"/>
      <c r="Z2" s="17"/>
    </row>
    <row r="3" spans="2:29" ht="68.099999999999994" customHeight="1">
      <c r="B3" s="480" t="str">
        <f>'Certificados Gerais'!B3</f>
        <v>Panelas Metálicas</v>
      </c>
      <c r="C3" s="481"/>
      <c r="D3" s="481"/>
      <c r="E3" s="481"/>
      <c r="F3" s="481"/>
      <c r="G3" s="481"/>
      <c r="H3" s="481"/>
      <c r="I3" s="481"/>
      <c r="J3" s="481"/>
      <c r="K3" s="481"/>
      <c r="L3" s="481"/>
      <c r="M3" s="481"/>
      <c r="N3" s="481"/>
      <c r="O3" s="481"/>
      <c r="P3" s="481"/>
      <c r="Q3" s="481"/>
      <c r="R3" s="481"/>
      <c r="S3" s="481"/>
    </row>
    <row r="4" spans="2:29" ht="12" customHeight="1"/>
    <row r="5" spans="2:29" ht="12" customHeight="1">
      <c r="E5" s="9"/>
      <c r="F5" s="9"/>
      <c r="G5" s="9"/>
      <c r="H5" s="9"/>
      <c r="I5" s="9"/>
      <c r="J5" s="9"/>
      <c r="K5" s="9"/>
      <c r="L5" s="9"/>
      <c r="M5" s="9"/>
      <c r="N5" s="9"/>
      <c r="O5" s="9"/>
      <c r="P5" s="9"/>
    </row>
    <row r="6" spans="2:29" s="17" customFormat="1" ht="15" customHeight="1">
      <c r="B6" s="463" t="s">
        <v>23</v>
      </c>
      <c r="C6" s="463"/>
      <c r="D6" s="463"/>
      <c r="E6" s="482" t="str">
        <f>'Certificados Gerais'!L5</f>
        <v>Inserir IN de decisão</v>
      </c>
      <c r="F6" s="483"/>
      <c r="G6" s="483"/>
      <c r="H6" s="483"/>
      <c r="I6" s="483"/>
      <c r="J6" s="483"/>
      <c r="K6" s="483"/>
      <c r="L6" s="483"/>
      <c r="M6" s="483"/>
      <c r="N6" s="91"/>
      <c r="O6" s="463" t="s">
        <v>8</v>
      </c>
      <c r="P6" s="463"/>
      <c r="Q6" s="463"/>
      <c r="R6" s="464" t="str">
        <f>'Certificados Gerais'!H7</f>
        <v>Inserir data</v>
      </c>
      <c r="S6" s="464"/>
      <c r="T6" s="464"/>
      <c r="U6" s="464"/>
      <c r="V6" s="464"/>
      <c r="X6" s="75"/>
    </row>
    <row r="7" spans="2:29" s="17" customFormat="1" ht="15" customHeight="1">
      <c r="B7" s="22"/>
      <c r="C7" s="22"/>
      <c r="D7" s="18"/>
      <c r="E7" s="18"/>
      <c r="F7" s="18"/>
      <c r="G7" s="18"/>
      <c r="H7" s="18"/>
      <c r="I7" s="18"/>
      <c r="J7" s="23"/>
      <c r="K7" s="23"/>
      <c r="L7" s="23"/>
      <c r="M7" s="18"/>
      <c r="N7" s="18"/>
      <c r="O7" s="463" t="s">
        <v>21</v>
      </c>
      <c r="P7" s="463"/>
      <c r="Q7" s="463"/>
      <c r="R7" s="464" t="str">
        <f>'Certificados Gerais'!H8</f>
        <v/>
      </c>
      <c r="S7" s="464"/>
      <c r="T7" s="464"/>
      <c r="U7" s="464"/>
      <c r="V7" s="464"/>
    </row>
    <row r="8" spans="2:29" s="17" customFormat="1" ht="19.5" customHeight="1">
      <c r="B8" s="465" t="s">
        <v>603</v>
      </c>
      <c r="C8" s="465"/>
      <c r="D8" s="465"/>
      <c r="E8" s="466" t="str">
        <f>din!B1</f>
        <v>(Tudo)</v>
      </c>
      <c r="F8" s="466"/>
      <c r="G8" s="466"/>
      <c r="H8" s="466"/>
      <c r="I8" s="466"/>
      <c r="J8" s="466"/>
      <c r="K8" s="466"/>
      <c r="L8" s="466"/>
      <c r="M8" s="466"/>
      <c r="N8" s="466"/>
      <c r="O8" s="466"/>
      <c r="P8" s="466"/>
      <c r="Q8" s="466"/>
      <c r="R8" s="466"/>
      <c r="S8" s="466"/>
      <c r="T8" s="466"/>
      <c r="U8" s="466"/>
      <c r="V8" s="466"/>
      <c r="W8" s="72"/>
      <c r="X8" s="72"/>
      <c r="Y8" s="72"/>
      <c r="Z8" s="19"/>
    </row>
    <row r="9" spans="2:29" s="20" customFormat="1" ht="12" customHeight="1">
      <c r="B9" s="467" t="s">
        <v>9</v>
      </c>
      <c r="C9" s="467"/>
      <c r="D9" s="467"/>
      <c r="E9" s="467" t="s">
        <v>579</v>
      </c>
      <c r="F9" s="467"/>
      <c r="G9" s="467"/>
      <c r="H9" s="467"/>
      <c r="I9" s="467"/>
      <c r="J9" s="468" t="s">
        <v>19</v>
      </c>
      <c r="K9" s="469"/>
      <c r="L9" s="469"/>
      <c r="M9" s="469"/>
      <c r="N9" s="469"/>
      <c r="O9" s="469"/>
      <c r="P9" s="469"/>
      <c r="Q9" s="470"/>
      <c r="R9" s="474" t="s">
        <v>10</v>
      </c>
      <c r="S9" s="475"/>
      <c r="T9" s="475"/>
      <c r="U9" s="475"/>
      <c r="V9" s="476"/>
      <c r="AB9" s="457"/>
      <c r="AC9" s="457"/>
    </row>
    <row r="10" spans="2:29" s="20" customFormat="1" ht="12" customHeight="1">
      <c r="B10" s="467"/>
      <c r="C10" s="467"/>
      <c r="D10" s="467"/>
      <c r="E10" s="467"/>
      <c r="F10" s="467"/>
      <c r="G10" s="467"/>
      <c r="H10" s="467"/>
      <c r="I10" s="467"/>
      <c r="J10" s="471"/>
      <c r="K10" s="472"/>
      <c r="L10" s="472"/>
      <c r="M10" s="472"/>
      <c r="N10" s="472"/>
      <c r="O10" s="472"/>
      <c r="P10" s="472"/>
      <c r="Q10" s="473"/>
      <c r="R10" s="477"/>
      <c r="S10" s="478"/>
      <c r="T10" s="478"/>
      <c r="U10" s="478"/>
      <c r="V10" s="479"/>
    </row>
    <row r="11" spans="2:29" s="20" customFormat="1" ht="15" customHeight="1">
      <c r="B11" s="440">
        <f>din!A74</f>
        <v>0</v>
      </c>
      <c r="C11" s="441"/>
      <c r="D11" s="442"/>
      <c r="E11" s="440">
        <f>din!B74</f>
        <v>0</v>
      </c>
      <c r="F11" s="441"/>
      <c r="G11" s="441"/>
      <c r="H11" s="441"/>
      <c r="I11" s="442"/>
      <c r="J11" s="437" t="s">
        <v>14</v>
      </c>
      <c r="K11" s="437"/>
      <c r="L11" s="437"/>
      <c r="M11" s="490">
        <f>din!D74</f>
        <v>0</v>
      </c>
      <c r="N11" s="490"/>
      <c r="O11" s="490"/>
      <c r="P11" s="490"/>
      <c r="Q11" s="490"/>
      <c r="R11" s="450">
        <f>din!I74</f>
        <v>0</v>
      </c>
      <c r="S11" s="450"/>
      <c r="T11" s="450"/>
      <c r="U11" s="450"/>
      <c r="V11" s="450"/>
    </row>
    <row r="12" spans="2:29" s="20" customFormat="1" ht="20.100000000000001" customHeight="1">
      <c r="B12" s="443"/>
      <c r="C12" s="444"/>
      <c r="D12" s="445"/>
      <c r="E12" s="443"/>
      <c r="F12" s="444"/>
      <c r="G12" s="444"/>
      <c r="H12" s="444"/>
      <c r="I12" s="445"/>
      <c r="J12" s="437" t="s">
        <v>20</v>
      </c>
      <c r="K12" s="437"/>
      <c r="L12" s="437"/>
      <c r="M12" s="490">
        <f>din!E74</f>
        <v>0</v>
      </c>
      <c r="N12" s="490"/>
      <c r="O12" s="490"/>
      <c r="P12" s="490"/>
      <c r="Q12" s="490"/>
      <c r="R12" s="450"/>
      <c r="S12" s="450"/>
      <c r="T12" s="450"/>
      <c r="U12" s="450"/>
      <c r="V12" s="450"/>
    </row>
    <row r="13" spans="2:29" s="20" customFormat="1" ht="20.100000000000001" customHeight="1">
      <c r="B13" s="443"/>
      <c r="C13" s="444"/>
      <c r="D13" s="445"/>
      <c r="E13" s="443"/>
      <c r="F13" s="444"/>
      <c r="G13" s="444"/>
      <c r="H13" s="444"/>
      <c r="I13" s="445"/>
      <c r="J13" s="437" t="s">
        <v>598</v>
      </c>
      <c r="K13" s="437"/>
      <c r="L13" s="437"/>
      <c r="M13" s="491">
        <f>din!F74</f>
        <v>0</v>
      </c>
      <c r="N13" s="491"/>
      <c r="O13" s="491"/>
      <c r="P13" s="491"/>
      <c r="Q13" s="491"/>
      <c r="R13" s="450"/>
      <c r="S13" s="450"/>
      <c r="T13" s="450"/>
      <c r="U13" s="450"/>
      <c r="V13" s="450"/>
    </row>
    <row r="14" spans="2:29" s="20" customFormat="1" ht="20.100000000000001" customHeight="1">
      <c r="B14" s="443"/>
      <c r="C14" s="444"/>
      <c r="D14" s="445"/>
      <c r="E14" s="484">
        <f>din!C74</f>
        <v>0</v>
      </c>
      <c r="F14" s="485"/>
      <c r="G14" s="485"/>
      <c r="H14" s="485"/>
      <c r="I14" s="486"/>
      <c r="J14" s="437" t="s">
        <v>17</v>
      </c>
      <c r="K14" s="437"/>
      <c r="L14" s="437"/>
      <c r="M14" s="491">
        <f>din!G74</f>
        <v>0</v>
      </c>
      <c r="N14" s="491"/>
      <c r="O14" s="491"/>
      <c r="P14" s="491"/>
      <c r="Q14" s="491"/>
      <c r="R14" s="450"/>
      <c r="S14" s="450"/>
      <c r="T14" s="450"/>
      <c r="U14" s="450"/>
      <c r="V14" s="450"/>
    </row>
    <row r="15" spans="2:29" s="20" customFormat="1" ht="20.100000000000001" customHeight="1">
      <c r="B15" s="446"/>
      <c r="C15" s="447"/>
      <c r="D15" s="448"/>
      <c r="E15" s="487"/>
      <c r="F15" s="488"/>
      <c r="G15" s="488"/>
      <c r="H15" s="488"/>
      <c r="I15" s="489"/>
      <c r="J15" s="437" t="s">
        <v>18</v>
      </c>
      <c r="K15" s="437"/>
      <c r="L15" s="437"/>
      <c r="M15" s="491">
        <f>din!H74</f>
        <v>0</v>
      </c>
      <c r="N15" s="491"/>
      <c r="O15" s="491"/>
      <c r="P15" s="491"/>
      <c r="Q15" s="491"/>
      <c r="R15" s="450"/>
      <c r="S15" s="450"/>
      <c r="T15" s="450"/>
      <c r="U15" s="450"/>
      <c r="V15" s="450"/>
    </row>
    <row r="16" spans="2:29" s="20" customFormat="1" ht="15" customHeight="1">
      <c r="B16" s="440">
        <f>din!A75</f>
        <v>0</v>
      </c>
      <c r="C16" s="441"/>
      <c r="D16" s="442"/>
      <c r="E16" s="440">
        <f>din!B75</f>
        <v>0</v>
      </c>
      <c r="F16" s="441"/>
      <c r="G16" s="441"/>
      <c r="H16" s="441"/>
      <c r="I16" s="442"/>
      <c r="J16" s="437" t="s">
        <v>14</v>
      </c>
      <c r="K16" s="437"/>
      <c r="L16" s="437"/>
      <c r="M16" s="490">
        <f>din!D75</f>
        <v>0</v>
      </c>
      <c r="N16" s="490"/>
      <c r="O16" s="490"/>
      <c r="P16" s="490"/>
      <c r="Q16" s="490"/>
      <c r="R16" s="450">
        <f>din!I75</f>
        <v>0</v>
      </c>
      <c r="S16" s="450"/>
      <c r="T16" s="450"/>
      <c r="U16" s="450"/>
      <c r="V16" s="450"/>
    </row>
    <row r="17" spans="2:39" s="20" customFormat="1" ht="20.100000000000001" customHeight="1">
      <c r="B17" s="443"/>
      <c r="C17" s="444"/>
      <c r="D17" s="445"/>
      <c r="E17" s="443"/>
      <c r="F17" s="444"/>
      <c r="G17" s="444"/>
      <c r="H17" s="444"/>
      <c r="I17" s="445"/>
      <c r="J17" s="437" t="s">
        <v>20</v>
      </c>
      <c r="K17" s="437"/>
      <c r="L17" s="437"/>
      <c r="M17" s="490">
        <f>din!E75</f>
        <v>0</v>
      </c>
      <c r="N17" s="490"/>
      <c r="O17" s="490"/>
      <c r="P17" s="490"/>
      <c r="Q17" s="490"/>
      <c r="R17" s="450"/>
      <c r="S17" s="450"/>
      <c r="T17" s="450"/>
      <c r="U17" s="450"/>
      <c r="V17" s="450"/>
    </row>
    <row r="18" spans="2:39" s="20" customFormat="1" ht="20.100000000000001" customHeight="1">
      <c r="B18" s="443"/>
      <c r="C18" s="444"/>
      <c r="D18" s="445"/>
      <c r="E18" s="443"/>
      <c r="F18" s="444"/>
      <c r="G18" s="444"/>
      <c r="H18" s="444"/>
      <c r="I18" s="445"/>
      <c r="J18" s="437" t="s">
        <v>598</v>
      </c>
      <c r="K18" s="437"/>
      <c r="L18" s="437"/>
      <c r="M18" s="491">
        <f>din!F75</f>
        <v>0</v>
      </c>
      <c r="N18" s="491"/>
      <c r="O18" s="491"/>
      <c r="P18" s="491"/>
      <c r="Q18" s="491"/>
      <c r="R18" s="450"/>
      <c r="S18" s="450"/>
      <c r="T18" s="450"/>
      <c r="U18" s="450"/>
      <c r="V18" s="450"/>
    </row>
    <row r="19" spans="2:39" s="20" customFormat="1" ht="20.100000000000001" customHeight="1">
      <c r="B19" s="443"/>
      <c r="C19" s="444"/>
      <c r="D19" s="445"/>
      <c r="E19" s="484">
        <f>din!C75</f>
        <v>0</v>
      </c>
      <c r="F19" s="485"/>
      <c r="G19" s="485"/>
      <c r="H19" s="485"/>
      <c r="I19" s="486"/>
      <c r="J19" s="437" t="s">
        <v>17</v>
      </c>
      <c r="K19" s="437"/>
      <c r="L19" s="437"/>
      <c r="M19" s="491">
        <f>din!G75</f>
        <v>0</v>
      </c>
      <c r="N19" s="491"/>
      <c r="O19" s="491"/>
      <c r="P19" s="491"/>
      <c r="Q19" s="491"/>
      <c r="R19" s="450"/>
      <c r="S19" s="450"/>
      <c r="T19" s="450"/>
      <c r="U19" s="450"/>
      <c r="V19" s="450"/>
      <c r="AB19" s="92"/>
      <c r="AC19" s="92"/>
      <c r="AD19" s="92"/>
      <c r="AE19" s="92"/>
      <c r="AF19" s="92"/>
      <c r="AG19" s="92"/>
      <c r="AH19" s="92"/>
      <c r="AI19" s="92"/>
      <c r="AJ19" s="92"/>
      <c r="AK19" s="92"/>
      <c r="AL19" s="92"/>
      <c r="AM19" s="92"/>
    </row>
    <row r="20" spans="2:39" s="20" customFormat="1" ht="20.100000000000001" customHeight="1">
      <c r="B20" s="446"/>
      <c r="C20" s="447"/>
      <c r="D20" s="448"/>
      <c r="E20" s="487"/>
      <c r="F20" s="488"/>
      <c r="G20" s="488"/>
      <c r="H20" s="488"/>
      <c r="I20" s="489"/>
      <c r="J20" s="437" t="s">
        <v>18</v>
      </c>
      <c r="K20" s="437"/>
      <c r="L20" s="437"/>
      <c r="M20" s="491">
        <f>din!H75</f>
        <v>0</v>
      </c>
      <c r="N20" s="491"/>
      <c r="O20" s="491"/>
      <c r="P20" s="491"/>
      <c r="Q20" s="491"/>
      <c r="R20" s="450"/>
      <c r="S20" s="450"/>
      <c r="T20" s="450"/>
      <c r="U20" s="450"/>
      <c r="V20" s="450"/>
      <c r="W20" s="21"/>
      <c r="AB20" s="92"/>
      <c r="AC20" s="92"/>
      <c r="AD20" s="92"/>
      <c r="AE20" s="92"/>
      <c r="AF20" s="92"/>
      <c r="AG20" s="92"/>
      <c r="AH20" s="92"/>
      <c r="AI20" s="92"/>
      <c r="AJ20" s="92"/>
      <c r="AK20" s="92"/>
      <c r="AL20" s="92"/>
      <c r="AM20" s="92"/>
    </row>
    <row r="21" spans="2:39" s="20" customFormat="1" ht="15" customHeight="1">
      <c r="B21" s="440">
        <f>din!A76</f>
        <v>0</v>
      </c>
      <c r="C21" s="441"/>
      <c r="D21" s="442"/>
      <c r="E21" s="440">
        <f>din!B76</f>
        <v>0</v>
      </c>
      <c r="F21" s="441"/>
      <c r="G21" s="441"/>
      <c r="H21" s="441"/>
      <c r="I21" s="442"/>
      <c r="J21" s="437" t="s">
        <v>14</v>
      </c>
      <c r="K21" s="437"/>
      <c r="L21" s="437"/>
      <c r="M21" s="490">
        <f>din!D76</f>
        <v>0</v>
      </c>
      <c r="N21" s="490"/>
      <c r="O21" s="490"/>
      <c r="P21" s="490"/>
      <c r="Q21" s="490"/>
      <c r="R21" s="450">
        <f>din!I76</f>
        <v>0</v>
      </c>
      <c r="S21" s="450"/>
      <c r="T21" s="450"/>
      <c r="U21" s="450"/>
      <c r="V21" s="450"/>
      <c r="W21" s="21"/>
      <c r="AB21" s="92"/>
      <c r="AC21" s="92"/>
      <c r="AD21" s="92"/>
      <c r="AE21" s="92"/>
      <c r="AF21" s="92"/>
      <c r="AG21" s="92"/>
      <c r="AH21" s="92"/>
      <c r="AI21" s="92"/>
      <c r="AJ21" s="92"/>
      <c r="AK21" s="92"/>
      <c r="AL21" s="92"/>
      <c r="AM21" s="92"/>
    </row>
    <row r="22" spans="2:39" s="20" customFormat="1" ht="20.100000000000001" customHeight="1">
      <c r="B22" s="443"/>
      <c r="C22" s="444"/>
      <c r="D22" s="445"/>
      <c r="E22" s="443"/>
      <c r="F22" s="444"/>
      <c r="G22" s="444"/>
      <c r="H22" s="444"/>
      <c r="I22" s="445"/>
      <c r="J22" s="437" t="s">
        <v>20</v>
      </c>
      <c r="K22" s="437"/>
      <c r="L22" s="437"/>
      <c r="M22" s="490">
        <f>din!E76</f>
        <v>0</v>
      </c>
      <c r="N22" s="490"/>
      <c r="O22" s="490"/>
      <c r="P22" s="490"/>
      <c r="Q22" s="490"/>
      <c r="R22" s="450"/>
      <c r="S22" s="450"/>
      <c r="T22" s="450"/>
      <c r="U22" s="450"/>
      <c r="V22" s="450"/>
      <c r="W22" s="21"/>
      <c r="AB22" s="92"/>
      <c r="AC22" s="92"/>
      <c r="AD22" s="92"/>
      <c r="AE22" s="92"/>
      <c r="AF22" s="92"/>
      <c r="AG22" s="92"/>
      <c r="AH22" s="92"/>
      <c r="AI22" s="92"/>
      <c r="AJ22" s="92"/>
      <c r="AK22" s="92"/>
      <c r="AL22" s="92"/>
      <c r="AM22" s="92"/>
    </row>
    <row r="23" spans="2:39" s="20" customFormat="1" ht="20.100000000000001" customHeight="1">
      <c r="B23" s="443"/>
      <c r="C23" s="444"/>
      <c r="D23" s="445"/>
      <c r="E23" s="443"/>
      <c r="F23" s="444"/>
      <c r="G23" s="444"/>
      <c r="H23" s="444"/>
      <c r="I23" s="445"/>
      <c r="J23" s="437" t="s">
        <v>598</v>
      </c>
      <c r="K23" s="437"/>
      <c r="L23" s="437"/>
      <c r="M23" s="491">
        <f>din!F76</f>
        <v>0</v>
      </c>
      <c r="N23" s="491"/>
      <c r="O23" s="491"/>
      <c r="P23" s="491"/>
      <c r="Q23" s="491"/>
      <c r="R23" s="450"/>
      <c r="S23" s="450"/>
      <c r="T23" s="450"/>
      <c r="U23" s="450"/>
      <c r="V23" s="450"/>
      <c r="W23" s="21"/>
      <c r="AB23" s="92"/>
      <c r="AC23" s="92"/>
      <c r="AD23" s="93"/>
      <c r="AE23" s="92"/>
      <c r="AF23" s="92"/>
      <c r="AG23" s="92"/>
      <c r="AH23" s="92"/>
      <c r="AI23" s="92"/>
      <c r="AJ23" s="92"/>
      <c r="AK23" s="92"/>
      <c r="AL23" s="92"/>
      <c r="AM23" s="92"/>
    </row>
    <row r="24" spans="2:39" s="20" customFormat="1" ht="20.100000000000001" customHeight="1">
      <c r="B24" s="443"/>
      <c r="C24" s="444"/>
      <c r="D24" s="445"/>
      <c r="E24" s="484">
        <f>din!C76</f>
        <v>0</v>
      </c>
      <c r="F24" s="485"/>
      <c r="G24" s="485"/>
      <c r="H24" s="485"/>
      <c r="I24" s="486"/>
      <c r="J24" s="437" t="s">
        <v>17</v>
      </c>
      <c r="K24" s="437"/>
      <c r="L24" s="437"/>
      <c r="M24" s="491">
        <f>din!G76</f>
        <v>0</v>
      </c>
      <c r="N24" s="491"/>
      <c r="O24" s="491"/>
      <c r="P24" s="491"/>
      <c r="Q24" s="491"/>
      <c r="R24" s="450"/>
      <c r="S24" s="450"/>
      <c r="T24" s="450"/>
      <c r="U24" s="450"/>
      <c r="V24" s="450"/>
      <c r="W24" s="21"/>
      <c r="AB24" s="92"/>
      <c r="AC24" s="92"/>
      <c r="AD24" s="92"/>
      <c r="AE24" s="92"/>
      <c r="AF24" s="92"/>
      <c r="AG24" s="92"/>
      <c r="AH24" s="92"/>
      <c r="AI24" s="92"/>
      <c r="AJ24" s="92"/>
      <c r="AK24" s="92"/>
      <c r="AL24" s="92"/>
      <c r="AM24" s="92"/>
    </row>
    <row r="25" spans="2:39" s="20" customFormat="1" ht="20.100000000000001" customHeight="1">
      <c r="B25" s="446"/>
      <c r="C25" s="447"/>
      <c r="D25" s="448"/>
      <c r="E25" s="487"/>
      <c r="F25" s="488"/>
      <c r="G25" s="488"/>
      <c r="H25" s="488"/>
      <c r="I25" s="489"/>
      <c r="J25" s="437" t="s">
        <v>18</v>
      </c>
      <c r="K25" s="437"/>
      <c r="L25" s="437"/>
      <c r="M25" s="491">
        <f>din!H76</f>
        <v>0</v>
      </c>
      <c r="N25" s="491"/>
      <c r="O25" s="491"/>
      <c r="P25" s="491"/>
      <c r="Q25" s="491"/>
      <c r="R25" s="450"/>
      <c r="S25" s="450"/>
      <c r="T25" s="450"/>
      <c r="U25" s="450"/>
      <c r="V25" s="450"/>
      <c r="W25" s="21"/>
      <c r="AB25" s="92"/>
      <c r="AC25" s="92"/>
      <c r="AD25" s="92"/>
      <c r="AE25" s="92"/>
      <c r="AF25" s="92"/>
      <c r="AG25" s="92"/>
      <c r="AH25" s="92"/>
      <c r="AI25" s="92"/>
      <c r="AJ25" s="92"/>
      <c r="AK25" s="92"/>
      <c r="AL25" s="92"/>
      <c r="AM25" s="92"/>
    </row>
    <row r="26" spans="2:39" s="20" customFormat="1" ht="15" customHeight="1">
      <c r="B26" s="440">
        <f>din!A77</f>
        <v>0</v>
      </c>
      <c r="C26" s="441"/>
      <c r="D26" s="442"/>
      <c r="E26" s="440">
        <f>din!B77</f>
        <v>0</v>
      </c>
      <c r="F26" s="441"/>
      <c r="G26" s="441"/>
      <c r="H26" s="441"/>
      <c r="I26" s="442"/>
      <c r="J26" s="437" t="s">
        <v>14</v>
      </c>
      <c r="K26" s="437"/>
      <c r="L26" s="437"/>
      <c r="M26" s="490">
        <f>din!D77</f>
        <v>0</v>
      </c>
      <c r="N26" s="490"/>
      <c r="O26" s="490"/>
      <c r="P26" s="490"/>
      <c r="Q26" s="490"/>
      <c r="R26" s="450">
        <f>din!I77</f>
        <v>0</v>
      </c>
      <c r="S26" s="450"/>
      <c r="T26" s="450"/>
      <c r="U26" s="450"/>
      <c r="V26" s="450"/>
      <c r="W26" s="21"/>
    </row>
    <row r="27" spans="2:39" s="20" customFormat="1" ht="20.100000000000001" customHeight="1">
      <c r="B27" s="443"/>
      <c r="C27" s="444"/>
      <c r="D27" s="445"/>
      <c r="E27" s="443"/>
      <c r="F27" s="444"/>
      <c r="G27" s="444"/>
      <c r="H27" s="444"/>
      <c r="I27" s="445"/>
      <c r="J27" s="437" t="s">
        <v>20</v>
      </c>
      <c r="K27" s="437"/>
      <c r="L27" s="437"/>
      <c r="M27" s="490">
        <f>din!E77</f>
        <v>0</v>
      </c>
      <c r="N27" s="490"/>
      <c r="O27" s="490"/>
      <c r="P27" s="490"/>
      <c r="Q27" s="490"/>
      <c r="R27" s="450"/>
      <c r="S27" s="450"/>
      <c r="T27" s="450"/>
      <c r="U27" s="450"/>
      <c r="V27" s="450"/>
      <c r="W27" s="21"/>
    </row>
    <row r="28" spans="2:39" s="20" customFormat="1" ht="20.100000000000001" customHeight="1">
      <c r="B28" s="443"/>
      <c r="C28" s="444"/>
      <c r="D28" s="445"/>
      <c r="E28" s="443"/>
      <c r="F28" s="444"/>
      <c r="G28" s="444"/>
      <c r="H28" s="444"/>
      <c r="I28" s="445"/>
      <c r="J28" s="437" t="s">
        <v>598</v>
      </c>
      <c r="K28" s="437"/>
      <c r="L28" s="437"/>
      <c r="M28" s="491">
        <f>din!F77</f>
        <v>0</v>
      </c>
      <c r="N28" s="491"/>
      <c r="O28" s="491"/>
      <c r="P28" s="491"/>
      <c r="Q28" s="491"/>
      <c r="R28" s="450"/>
      <c r="S28" s="450"/>
      <c r="T28" s="450"/>
      <c r="U28" s="450"/>
      <c r="V28" s="450"/>
      <c r="W28" s="21"/>
    </row>
    <row r="29" spans="2:39" s="20" customFormat="1" ht="20.100000000000001" customHeight="1">
      <c r="B29" s="443"/>
      <c r="C29" s="444"/>
      <c r="D29" s="445"/>
      <c r="E29" s="484">
        <f>din!C77</f>
        <v>0</v>
      </c>
      <c r="F29" s="485"/>
      <c r="G29" s="485"/>
      <c r="H29" s="485"/>
      <c r="I29" s="486"/>
      <c r="J29" s="437" t="s">
        <v>17</v>
      </c>
      <c r="K29" s="437"/>
      <c r="L29" s="437"/>
      <c r="M29" s="491">
        <f>din!G77</f>
        <v>0</v>
      </c>
      <c r="N29" s="491"/>
      <c r="O29" s="491"/>
      <c r="P29" s="491"/>
      <c r="Q29" s="491"/>
      <c r="R29" s="450"/>
      <c r="S29" s="450"/>
      <c r="T29" s="450"/>
      <c r="U29" s="450"/>
      <c r="V29" s="450"/>
      <c r="W29" s="21"/>
    </row>
    <row r="30" spans="2:39" s="20" customFormat="1" ht="20.100000000000001" customHeight="1">
      <c r="B30" s="446"/>
      <c r="C30" s="447"/>
      <c r="D30" s="448"/>
      <c r="E30" s="487"/>
      <c r="F30" s="488"/>
      <c r="G30" s="488"/>
      <c r="H30" s="488"/>
      <c r="I30" s="489"/>
      <c r="J30" s="437" t="s">
        <v>18</v>
      </c>
      <c r="K30" s="437"/>
      <c r="L30" s="437"/>
      <c r="M30" s="491">
        <f>din!H77</f>
        <v>0</v>
      </c>
      <c r="N30" s="491"/>
      <c r="O30" s="491"/>
      <c r="P30" s="491"/>
      <c r="Q30" s="491"/>
      <c r="R30" s="450"/>
      <c r="S30" s="450"/>
      <c r="T30" s="450"/>
      <c r="U30" s="450"/>
      <c r="V30" s="450"/>
      <c r="W30" s="21"/>
    </row>
    <row r="31" spans="2:39" s="20" customFormat="1" ht="15" customHeight="1">
      <c r="B31" s="440">
        <f>din!A78</f>
        <v>0</v>
      </c>
      <c r="C31" s="441"/>
      <c r="D31" s="442"/>
      <c r="E31" s="440">
        <f>din!B78</f>
        <v>0</v>
      </c>
      <c r="F31" s="441"/>
      <c r="G31" s="441"/>
      <c r="H31" s="441"/>
      <c r="I31" s="442"/>
      <c r="J31" s="437" t="s">
        <v>14</v>
      </c>
      <c r="K31" s="437"/>
      <c r="L31" s="437"/>
      <c r="M31" s="490">
        <f>din!D78</f>
        <v>0</v>
      </c>
      <c r="N31" s="490"/>
      <c r="O31" s="490"/>
      <c r="P31" s="490"/>
      <c r="Q31" s="490"/>
      <c r="R31" s="450">
        <f>din!I78</f>
        <v>0</v>
      </c>
      <c r="S31" s="450"/>
      <c r="T31" s="450"/>
      <c r="U31" s="450"/>
      <c r="V31" s="450"/>
      <c r="W31" s="21"/>
    </row>
    <row r="32" spans="2:39" s="20" customFormat="1" ht="20.100000000000001" customHeight="1">
      <c r="B32" s="443"/>
      <c r="C32" s="444"/>
      <c r="D32" s="445"/>
      <c r="E32" s="443"/>
      <c r="F32" s="444"/>
      <c r="G32" s="444"/>
      <c r="H32" s="444"/>
      <c r="I32" s="445"/>
      <c r="J32" s="437" t="s">
        <v>20</v>
      </c>
      <c r="K32" s="437"/>
      <c r="L32" s="437"/>
      <c r="M32" s="490">
        <f>din!E78</f>
        <v>0</v>
      </c>
      <c r="N32" s="490"/>
      <c r="O32" s="490"/>
      <c r="P32" s="490"/>
      <c r="Q32" s="490"/>
      <c r="R32" s="450"/>
      <c r="S32" s="450"/>
      <c r="T32" s="450"/>
      <c r="U32" s="450"/>
      <c r="V32" s="450"/>
      <c r="W32" s="21"/>
    </row>
    <row r="33" spans="2:29" s="20" customFormat="1" ht="20.100000000000001" customHeight="1">
      <c r="B33" s="443"/>
      <c r="C33" s="444"/>
      <c r="D33" s="445"/>
      <c r="E33" s="443"/>
      <c r="F33" s="444"/>
      <c r="G33" s="444"/>
      <c r="H33" s="444"/>
      <c r="I33" s="445"/>
      <c r="J33" s="437" t="s">
        <v>598</v>
      </c>
      <c r="K33" s="437"/>
      <c r="L33" s="437"/>
      <c r="M33" s="491">
        <f>din!F78</f>
        <v>0</v>
      </c>
      <c r="N33" s="491"/>
      <c r="O33" s="491"/>
      <c r="P33" s="491"/>
      <c r="Q33" s="491"/>
      <c r="R33" s="450"/>
      <c r="S33" s="450"/>
      <c r="T33" s="450"/>
      <c r="U33" s="450"/>
      <c r="V33" s="450"/>
      <c r="W33" s="21"/>
    </row>
    <row r="34" spans="2:29" s="20" customFormat="1" ht="20.100000000000001" customHeight="1">
      <c r="B34" s="443"/>
      <c r="C34" s="444"/>
      <c r="D34" s="445"/>
      <c r="E34" s="484">
        <f>din!C78</f>
        <v>0</v>
      </c>
      <c r="F34" s="485"/>
      <c r="G34" s="485"/>
      <c r="H34" s="485"/>
      <c r="I34" s="486"/>
      <c r="J34" s="437" t="s">
        <v>17</v>
      </c>
      <c r="K34" s="437"/>
      <c r="L34" s="437"/>
      <c r="M34" s="491">
        <f>din!G78</f>
        <v>0</v>
      </c>
      <c r="N34" s="491"/>
      <c r="O34" s="491"/>
      <c r="P34" s="491"/>
      <c r="Q34" s="491"/>
      <c r="R34" s="450"/>
      <c r="S34" s="450"/>
      <c r="T34" s="450"/>
      <c r="U34" s="450"/>
      <c r="V34" s="450"/>
      <c r="W34" s="21"/>
    </row>
    <row r="35" spans="2:29" s="20" customFormat="1" ht="20.100000000000001" customHeight="1">
      <c r="B35" s="446"/>
      <c r="C35" s="447"/>
      <c r="D35" s="448"/>
      <c r="E35" s="487"/>
      <c r="F35" s="488"/>
      <c r="G35" s="488"/>
      <c r="H35" s="488"/>
      <c r="I35" s="489"/>
      <c r="J35" s="437" t="s">
        <v>18</v>
      </c>
      <c r="K35" s="437"/>
      <c r="L35" s="437"/>
      <c r="M35" s="491">
        <f>din!H78</f>
        <v>0</v>
      </c>
      <c r="N35" s="491"/>
      <c r="O35" s="491"/>
      <c r="P35" s="491"/>
      <c r="Q35" s="491"/>
      <c r="R35" s="450"/>
      <c r="S35" s="450"/>
      <c r="T35" s="450"/>
      <c r="U35" s="450"/>
      <c r="V35" s="450"/>
      <c r="W35" s="21"/>
    </row>
    <row r="36" spans="2:29">
      <c r="B36" s="74"/>
      <c r="C36" s="74"/>
      <c r="D36" s="74"/>
      <c r="E36" s="74"/>
      <c r="F36" s="74"/>
      <c r="G36" s="74"/>
      <c r="H36" s="74"/>
      <c r="I36" s="74"/>
      <c r="J36" s="74"/>
      <c r="K36" s="74"/>
      <c r="L36" s="74"/>
      <c r="M36" s="74"/>
      <c r="N36" s="74"/>
      <c r="O36" s="74"/>
      <c r="P36" s="74"/>
      <c r="Q36" s="74"/>
      <c r="R36" s="74"/>
      <c r="S36" s="74"/>
      <c r="T36" s="74"/>
      <c r="U36" s="74"/>
      <c r="V36" s="74"/>
    </row>
    <row r="37" spans="2:29">
      <c r="B37" s="439"/>
      <c r="C37" s="439"/>
      <c r="D37" s="439"/>
      <c r="E37" s="439"/>
      <c r="F37" s="439"/>
      <c r="G37" s="439"/>
      <c r="H37" s="439"/>
      <c r="I37" s="439"/>
      <c r="J37" s="439"/>
      <c r="K37" s="439"/>
      <c r="L37" s="439"/>
      <c r="M37" s="439"/>
      <c r="N37" s="439"/>
      <c r="O37" s="439"/>
      <c r="P37" s="439"/>
      <c r="Q37" s="439"/>
      <c r="R37" s="439"/>
      <c r="S37" s="439"/>
      <c r="T37" s="439"/>
      <c r="U37" s="439"/>
      <c r="V37" s="439"/>
    </row>
    <row r="38" spans="2:29" ht="15" customHeight="1">
      <c r="B38" s="426" t="s">
        <v>628</v>
      </c>
      <c r="C38" s="426"/>
      <c r="D38" s="426"/>
      <c r="E38" s="426"/>
      <c r="F38" s="426"/>
      <c r="G38" s="426"/>
      <c r="H38" s="426"/>
      <c r="I38" s="426"/>
      <c r="J38" s="426"/>
      <c r="K38" s="426"/>
      <c r="L38" s="426"/>
      <c r="M38" s="426"/>
      <c r="N38" s="426"/>
      <c r="O38" s="426"/>
      <c r="P38" s="426"/>
      <c r="Q38" s="426"/>
      <c r="R38" s="426"/>
      <c r="S38" s="79">
        <f>'Certificados Gerais'!W36</f>
        <v>0</v>
      </c>
      <c r="T38" s="77" t="s">
        <v>629</v>
      </c>
    </row>
    <row r="39" spans="2:29" ht="14.1" customHeight="1">
      <c r="B39" s="433"/>
      <c r="C39" s="433"/>
      <c r="D39" s="433"/>
      <c r="E39" s="433"/>
      <c r="F39" s="433"/>
      <c r="G39" s="433"/>
      <c r="H39" s="433"/>
      <c r="I39" s="433"/>
      <c r="J39" s="433"/>
      <c r="K39" s="433"/>
      <c r="L39" s="433"/>
      <c r="M39" s="433"/>
      <c r="N39" s="433"/>
      <c r="O39" s="433"/>
      <c r="P39" s="433"/>
      <c r="Q39" s="433"/>
      <c r="R39" s="433"/>
      <c r="S39" s="433"/>
      <c r="T39" s="433"/>
      <c r="U39" s="433"/>
      <c r="V39" s="433"/>
    </row>
    <row r="40" spans="2:29" ht="14.1" customHeight="1">
      <c r="B40" s="433"/>
      <c r="C40" s="433"/>
      <c r="D40" s="433"/>
      <c r="E40" s="433"/>
      <c r="F40" s="433"/>
      <c r="G40" s="433"/>
      <c r="H40" s="433"/>
      <c r="I40" s="433"/>
      <c r="J40" s="433"/>
      <c r="K40" s="433"/>
      <c r="L40" s="433"/>
      <c r="M40" s="433"/>
      <c r="N40" s="433"/>
      <c r="O40" s="433"/>
      <c r="P40" s="433"/>
      <c r="Q40" s="433"/>
      <c r="R40" s="433"/>
      <c r="S40" s="433"/>
      <c r="T40" s="433"/>
      <c r="U40" s="433"/>
      <c r="V40" s="433"/>
      <c r="W40" s="73"/>
      <c r="X40" s="73"/>
      <c r="Y40" s="73"/>
      <c r="Z40" s="73"/>
      <c r="AA40" s="73"/>
    </row>
    <row r="41" spans="2:29" s="19" customFormat="1" ht="15" customHeight="1">
      <c r="B41" s="434" t="str">
        <f>'Certificados Gerais'!B38</f>
        <v>FOR.n°</v>
      </c>
      <c r="C41" s="434"/>
      <c r="D41" s="434"/>
      <c r="E41" s="81"/>
      <c r="F41" s="81"/>
      <c r="G41" s="24"/>
      <c r="H41" s="24"/>
      <c r="I41" s="24"/>
      <c r="J41" s="24"/>
      <c r="K41" s="24"/>
      <c r="L41" s="24"/>
      <c r="M41" s="24"/>
      <c r="N41" s="24"/>
      <c r="O41" s="24"/>
      <c r="P41" s="24"/>
      <c r="Q41" s="24"/>
      <c r="R41" s="434" t="str">
        <f>'Certificados Gerais'!U38</f>
        <v>Rev.nº</v>
      </c>
      <c r="S41" s="434"/>
      <c r="T41" s="435" t="str">
        <f>'Certificados Gerais'!W38</f>
        <v>Data</v>
      </c>
      <c r="U41" s="436"/>
      <c r="V41" s="436"/>
      <c r="W41" s="24"/>
      <c r="X41" s="24"/>
      <c r="Y41" s="24"/>
      <c r="Z41" s="24"/>
      <c r="AA41" s="24"/>
      <c r="AB41" s="90"/>
      <c r="AC41" s="90"/>
    </row>
    <row r="44" spans="2:29">
      <c r="C44" s="77"/>
      <c r="D44" s="77"/>
      <c r="E44" s="77"/>
      <c r="F44" s="77"/>
      <c r="G44" s="77"/>
      <c r="H44" s="77"/>
      <c r="I44" s="77"/>
      <c r="J44" s="77"/>
      <c r="K44" s="77"/>
      <c r="L44" s="77"/>
      <c r="M44" s="77"/>
      <c r="N44" s="77"/>
      <c r="O44" s="77"/>
      <c r="P44" s="77"/>
      <c r="Q44" s="77"/>
      <c r="R44" s="77"/>
      <c r="S44" s="77"/>
      <c r="T44" s="77"/>
      <c r="U44" s="77"/>
      <c r="V44" s="77"/>
    </row>
  </sheetData>
  <sheetProtection formatCells="0" formatColumns="0" formatRows="0" selectLockedCells="1"/>
  <mergeCells count="92">
    <mergeCell ref="B39:V40"/>
    <mergeCell ref="B41:D41"/>
    <mergeCell ref="R41:S41"/>
    <mergeCell ref="T41:V41"/>
    <mergeCell ref="J34:L34"/>
    <mergeCell ref="M34:Q34"/>
    <mergeCell ref="J35:L35"/>
    <mergeCell ref="M35:Q35"/>
    <mergeCell ref="B37:V37"/>
    <mergeCell ref="B38:R38"/>
    <mergeCell ref="B31:D35"/>
    <mergeCell ref="E31:I33"/>
    <mergeCell ref="J31:L31"/>
    <mergeCell ref="M31:Q31"/>
    <mergeCell ref="R31:V35"/>
    <mergeCell ref="J32:L32"/>
    <mergeCell ref="M32:Q32"/>
    <mergeCell ref="J33:L33"/>
    <mergeCell ref="M33:Q33"/>
    <mergeCell ref="E34:I35"/>
    <mergeCell ref="R26:V30"/>
    <mergeCell ref="J27:L27"/>
    <mergeCell ref="M27:Q27"/>
    <mergeCell ref="J28:L28"/>
    <mergeCell ref="M28:Q28"/>
    <mergeCell ref="E29:I30"/>
    <mergeCell ref="J29:L29"/>
    <mergeCell ref="M29:Q29"/>
    <mergeCell ref="J30:L30"/>
    <mergeCell ref="M30:Q30"/>
    <mergeCell ref="B26:D30"/>
    <mergeCell ref="E26:I28"/>
    <mergeCell ref="J26:L26"/>
    <mergeCell ref="M26:Q26"/>
    <mergeCell ref="B21:D25"/>
    <mergeCell ref="E21:I23"/>
    <mergeCell ref="J21:L21"/>
    <mergeCell ref="M21:Q21"/>
    <mergeCell ref="E24:I25"/>
    <mergeCell ref="R21:V25"/>
    <mergeCell ref="J22:L22"/>
    <mergeCell ref="M22:Q22"/>
    <mergeCell ref="J23:L23"/>
    <mergeCell ref="M23:Q23"/>
    <mergeCell ref="J24:L24"/>
    <mergeCell ref="M24:Q24"/>
    <mergeCell ref="J25:L25"/>
    <mergeCell ref="M25:Q25"/>
    <mergeCell ref="R16:V20"/>
    <mergeCell ref="J17:L17"/>
    <mergeCell ref="M17:Q17"/>
    <mergeCell ref="J18:L18"/>
    <mergeCell ref="M18:Q18"/>
    <mergeCell ref="M14:Q14"/>
    <mergeCell ref="J15:L15"/>
    <mergeCell ref="M15:Q15"/>
    <mergeCell ref="E19:I20"/>
    <mergeCell ref="J19:L19"/>
    <mergeCell ref="M19:Q19"/>
    <mergeCell ref="J20:L20"/>
    <mergeCell ref="M20:Q20"/>
    <mergeCell ref="B16:D20"/>
    <mergeCell ref="E16:I18"/>
    <mergeCell ref="J16:L16"/>
    <mergeCell ref="M16:Q16"/>
    <mergeCell ref="AB9:AC9"/>
    <mergeCell ref="B11:D15"/>
    <mergeCell ref="E11:I13"/>
    <mergeCell ref="J11:L11"/>
    <mergeCell ref="M11:Q11"/>
    <mergeCell ref="R11:V15"/>
    <mergeCell ref="J12:L12"/>
    <mergeCell ref="M12:Q12"/>
    <mergeCell ref="J13:L13"/>
    <mergeCell ref="M13:Q13"/>
    <mergeCell ref="E14:I15"/>
    <mergeCell ref="J14:L14"/>
    <mergeCell ref="O7:Q7"/>
    <mergeCell ref="R7:V7"/>
    <mergeCell ref="B8:D8"/>
    <mergeCell ref="E8:V8"/>
    <mergeCell ref="B9:D10"/>
    <mergeCell ref="E9:I10"/>
    <mergeCell ref="J9:Q10"/>
    <mergeCell ref="R9:V10"/>
    <mergeCell ref="R1:W1"/>
    <mergeCell ref="B2:S2"/>
    <mergeCell ref="B3:S3"/>
    <mergeCell ref="B6:D6"/>
    <mergeCell ref="E6:M6"/>
    <mergeCell ref="O6:Q6"/>
    <mergeCell ref="R6:V6"/>
  </mergeCells>
  <conditionalFormatting sqref="R1:W1">
    <cfRule type="cellIs" dxfId="357" priority="39" operator="equal">
      <formula>"Inserir IN"</formula>
    </cfRule>
  </conditionalFormatting>
  <conditionalFormatting sqref="B2">
    <cfRule type="containsBlanks" dxfId="356" priority="37">
      <formula>LEN(TRIM(B2))=0</formula>
    </cfRule>
  </conditionalFormatting>
  <conditionalFormatting sqref="B3">
    <cfRule type="containsBlanks" dxfId="355" priority="38">
      <formula>LEN(TRIM(B3))=0</formula>
    </cfRule>
  </conditionalFormatting>
  <conditionalFormatting sqref="B2:S2">
    <cfRule type="cellIs" dxfId="354" priority="36" operator="equal">
      <formula>"Selecionar opção"</formula>
    </cfRule>
  </conditionalFormatting>
  <conditionalFormatting sqref="B3:S3">
    <cfRule type="cellIs" dxfId="353" priority="35" operator="equal">
      <formula>"Selecionar opção de escopo"</formula>
    </cfRule>
  </conditionalFormatting>
  <conditionalFormatting sqref="R6">
    <cfRule type="cellIs" dxfId="352" priority="33" operator="equal">
      <formula>"Inserir data"</formula>
    </cfRule>
  </conditionalFormatting>
  <conditionalFormatting sqref="R7">
    <cfRule type="cellIs" dxfId="351" priority="32" operator="equal">
      <formula>""</formula>
    </cfRule>
  </conditionalFormatting>
  <conditionalFormatting sqref="E8:V8">
    <cfRule type="cellIs" dxfId="350" priority="31" operator="equal">
      <formula>""</formula>
    </cfRule>
  </conditionalFormatting>
  <conditionalFormatting sqref="S38">
    <cfRule type="cellIs" dxfId="349" priority="29" operator="equal">
      <formula>0</formula>
    </cfRule>
    <cfRule type="cellIs" dxfId="348" priority="30" operator="equal">
      <formula>""</formula>
    </cfRule>
  </conditionalFormatting>
  <conditionalFormatting sqref="B41">
    <cfRule type="cellIs" dxfId="347" priority="28" operator="equal">
      <formula>"rev"</formula>
    </cfRule>
  </conditionalFormatting>
  <conditionalFormatting sqref="E41:F41">
    <cfRule type="cellIs" dxfId="346" priority="27" operator="equal">
      <formula>"data"</formula>
    </cfRule>
  </conditionalFormatting>
  <conditionalFormatting sqref="B41:D41">
    <cfRule type="cellIs" dxfId="345" priority="26" operator="equal">
      <formula>"FOR.n°"</formula>
    </cfRule>
  </conditionalFormatting>
  <conditionalFormatting sqref="R41:S41">
    <cfRule type="cellIs" dxfId="344" priority="25" operator="equal">
      <formula>"Rev.nº"</formula>
    </cfRule>
  </conditionalFormatting>
  <conditionalFormatting sqref="T41:V41">
    <cfRule type="cellIs" dxfId="343" priority="24" operator="equal">
      <formula>"data"</formula>
    </cfRule>
  </conditionalFormatting>
  <conditionalFormatting sqref="B11:D15">
    <cfRule type="cellIs" dxfId="342" priority="22" operator="equal">
      <formula>""</formula>
    </cfRule>
  </conditionalFormatting>
  <conditionalFormatting sqref="E11">
    <cfRule type="cellIs" dxfId="341" priority="21" operator="equal">
      <formula>""</formula>
    </cfRule>
  </conditionalFormatting>
  <conditionalFormatting sqref="R11 M11:O15">
    <cfRule type="cellIs" dxfId="340" priority="20" operator="equal">
      <formula>""</formula>
    </cfRule>
  </conditionalFormatting>
  <conditionalFormatting sqref="E14">
    <cfRule type="cellIs" dxfId="339" priority="19" operator="equal">
      <formula>""</formula>
    </cfRule>
  </conditionalFormatting>
  <conditionalFormatting sqref="B16:D20">
    <cfRule type="cellIs" dxfId="338" priority="18" operator="equal">
      <formula>""</formula>
    </cfRule>
  </conditionalFormatting>
  <conditionalFormatting sqref="E16">
    <cfRule type="cellIs" dxfId="337" priority="17" operator="equal">
      <formula>""</formula>
    </cfRule>
  </conditionalFormatting>
  <conditionalFormatting sqref="R16 M16:O20">
    <cfRule type="cellIs" dxfId="336" priority="16" operator="equal">
      <formula>""</formula>
    </cfRule>
  </conditionalFormatting>
  <conditionalFormatting sqref="B21:D25">
    <cfRule type="cellIs" dxfId="335" priority="15" operator="equal">
      <formula>""</formula>
    </cfRule>
  </conditionalFormatting>
  <conditionalFormatting sqref="E21">
    <cfRule type="cellIs" dxfId="334" priority="14" operator="equal">
      <formula>""</formula>
    </cfRule>
  </conditionalFormatting>
  <conditionalFormatting sqref="R21 M21:O25">
    <cfRule type="cellIs" dxfId="333" priority="13" operator="equal">
      <formula>""</formula>
    </cfRule>
  </conditionalFormatting>
  <conditionalFormatting sqref="B26:D30">
    <cfRule type="cellIs" dxfId="332" priority="12" operator="equal">
      <formula>""</formula>
    </cfRule>
  </conditionalFormatting>
  <conditionalFormatting sqref="E26">
    <cfRule type="cellIs" dxfId="331" priority="11" operator="equal">
      <formula>""</formula>
    </cfRule>
  </conditionalFormatting>
  <conditionalFormatting sqref="R26 M26:O30">
    <cfRule type="cellIs" dxfId="330" priority="10" operator="equal">
      <formula>""</formula>
    </cfRule>
  </conditionalFormatting>
  <conditionalFormatting sqref="B31:D35">
    <cfRule type="cellIs" dxfId="329" priority="9" operator="equal">
      <formula>""</formula>
    </cfRule>
  </conditionalFormatting>
  <conditionalFormatting sqref="E31">
    <cfRule type="cellIs" dxfId="328" priority="8" operator="equal">
      <formula>""</formula>
    </cfRule>
  </conditionalFormatting>
  <conditionalFormatting sqref="R31 M31:O35">
    <cfRule type="cellIs" dxfId="327" priority="7" operator="equal">
      <formula>""</formula>
    </cfRule>
  </conditionalFormatting>
  <conditionalFormatting sqref="E19">
    <cfRule type="cellIs" dxfId="326" priority="6" operator="equal">
      <formula>""</formula>
    </cfRule>
  </conditionalFormatting>
  <conditionalFormatting sqref="E24">
    <cfRule type="cellIs" dxfId="325" priority="5" operator="equal">
      <formula>""</formula>
    </cfRule>
  </conditionalFormatting>
  <conditionalFormatting sqref="E29">
    <cfRule type="cellIs" dxfId="324" priority="4" operator="equal">
      <formula>""</formula>
    </cfRule>
  </conditionalFormatting>
  <conditionalFormatting sqref="E34">
    <cfRule type="cellIs" dxfId="323" priority="3" operator="equal">
      <formula>""</formula>
    </cfRule>
  </conditionalFormatting>
  <conditionalFormatting sqref="E6:M6">
    <cfRule type="cellIs" dxfId="322" priority="1" operator="equal">
      <formula>"Inserir IN"</formula>
    </cfRule>
    <cfRule type="cellIs" dxfId="321" priority="2" operator="equal">
      <formula>"Inserir IN de decisão"</formula>
    </cfRule>
  </conditionalFormatting>
  <pageMargins left="0" right="0" top="0.74803149606299213" bottom="0" header="0" footer="0"/>
  <pageSetup paperSize="9" scale="98" orientation="portrait" errors="blank" horizontalDpi="4294967293" r:id="rId1"/>
  <headerFooter>
    <oddHeader>&amp;L&amp;G</oddHeader>
    <oddFooter>&amp;C&amp;"Times New Roman,Normal"&amp;7                          Página &amp;P de &amp;N</oddFoot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AM44"/>
  <sheetViews>
    <sheetView showGridLines="0" topLeftCell="A3" zoomScaleNormal="100" zoomScaleSheetLayoutView="115" zoomScalePageLayoutView="80" workbookViewId="0">
      <selection activeCell="A4" sqref="A1:XFD1048576"/>
    </sheetView>
  </sheetViews>
  <sheetFormatPr defaultColWidth="0.7109375" defaultRowHeight="15"/>
  <cols>
    <col min="1" max="1" width="15.28515625" style="16" customWidth="1"/>
    <col min="2" max="4" width="4.28515625" style="16" customWidth="1"/>
    <col min="5" max="9" width="4" style="16" customWidth="1"/>
    <col min="10" max="15" width="4.28515625" style="16" customWidth="1"/>
    <col min="16" max="22" width="3.7109375" style="16" customWidth="1"/>
    <col min="23" max="23" width="3.85546875" style="16" customWidth="1"/>
    <col min="24" max="24" width="3.7109375" style="16" customWidth="1"/>
    <col min="25" max="34" width="3.85546875" style="16" customWidth="1"/>
    <col min="35" max="102" width="5.7109375" style="16" customWidth="1"/>
    <col min="103" max="16382" width="0.7109375" style="16"/>
    <col min="16383" max="16383" width="9.5703125" style="16" customWidth="1"/>
    <col min="16384" max="16384" width="0.7109375" style="16" customWidth="1"/>
  </cols>
  <sheetData>
    <row r="1" spans="2:29" ht="39.950000000000003" customHeight="1">
      <c r="R1" s="403"/>
      <c r="S1" s="403"/>
      <c r="T1" s="403"/>
      <c r="U1" s="403"/>
      <c r="V1" s="403"/>
      <c r="W1" s="403"/>
    </row>
    <row r="2" spans="2:29" ht="48" customHeight="1">
      <c r="B2" s="480" t="str">
        <f>'Certificados Gerais'!B2</f>
        <v>Selecionar opção</v>
      </c>
      <c r="C2" s="481"/>
      <c r="D2" s="481"/>
      <c r="E2" s="481"/>
      <c r="F2" s="481"/>
      <c r="G2" s="481"/>
      <c r="H2" s="481"/>
      <c r="I2" s="481"/>
      <c r="J2" s="481"/>
      <c r="K2" s="481"/>
      <c r="L2" s="481"/>
      <c r="M2" s="481"/>
      <c r="N2" s="481"/>
      <c r="O2" s="481"/>
      <c r="P2" s="481"/>
      <c r="Q2" s="481"/>
      <c r="R2" s="481"/>
      <c r="S2" s="481"/>
      <c r="T2" s="21"/>
      <c r="U2" s="21"/>
      <c r="V2" s="14"/>
      <c r="W2" s="14"/>
      <c r="X2" s="7"/>
      <c r="Y2" s="17"/>
      <c r="Z2" s="17"/>
    </row>
    <row r="3" spans="2:29" ht="68.099999999999994" customHeight="1">
      <c r="B3" s="480" t="str">
        <f>'Certificados Gerais'!B3</f>
        <v>Panelas Metálicas</v>
      </c>
      <c r="C3" s="481"/>
      <c r="D3" s="481"/>
      <c r="E3" s="481"/>
      <c r="F3" s="481"/>
      <c r="G3" s="481"/>
      <c r="H3" s="481"/>
      <c r="I3" s="481"/>
      <c r="J3" s="481"/>
      <c r="K3" s="481"/>
      <c r="L3" s="481"/>
      <c r="M3" s="481"/>
      <c r="N3" s="481"/>
      <c r="O3" s="481"/>
      <c r="P3" s="481"/>
      <c r="Q3" s="481"/>
      <c r="R3" s="481"/>
      <c r="S3" s="481"/>
    </row>
    <row r="4" spans="2:29" ht="12" customHeight="1"/>
    <row r="5" spans="2:29" ht="12" customHeight="1">
      <c r="E5" s="9"/>
      <c r="F5" s="9"/>
      <c r="G5" s="9"/>
      <c r="H5" s="9"/>
      <c r="I5" s="9"/>
      <c r="J5" s="9"/>
      <c r="K5" s="9"/>
      <c r="L5" s="9"/>
      <c r="M5" s="9"/>
      <c r="N5" s="9"/>
      <c r="O5" s="9"/>
      <c r="P5" s="9"/>
    </row>
    <row r="6" spans="2:29" s="17" customFormat="1" ht="15" customHeight="1">
      <c r="B6" s="463" t="s">
        <v>23</v>
      </c>
      <c r="C6" s="463"/>
      <c r="D6" s="463"/>
      <c r="E6" s="482" t="str">
        <f>'Certificados Gerais'!L5</f>
        <v>Inserir IN de decisão</v>
      </c>
      <c r="F6" s="483"/>
      <c r="G6" s="483"/>
      <c r="H6" s="483"/>
      <c r="I6" s="483"/>
      <c r="J6" s="483"/>
      <c r="K6" s="483"/>
      <c r="L6" s="483"/>
      <c r="M6" s="483"/>
      <c r="N6" s="91"/>
      <c r="O6" s="463" t="s">
        <v>8</v>
      </c>
      <c r="P6" s="463"/>
      <c r="Q6" s="463"/>
      <c r="R6" s="464" t="str">
        <f>'Certificados Gerais'!H7</f>
        <v>Inserir data</v>
      </c>
      <c r="S6" s="464"/>
      <c r="T6" s="464"/>
      <c r="U6" s="464"/>
      <c r="V6" s="464"/>
      <c r="X6" s="75"/>
    </row>
    <row r="7" spans="2:29" s="17" customFormat="1" ht="15" customHeight="1">
      <c r="B7" s="22"/>
      <c r="C7" s="22"/>
      <c r="D7" s="18"/>
      <c r="E7" s="18"/>
      <c r="F7" s="18"/>
      <c r="G7" s="18"/>
      <c r="H7" s="18"/>
      <c r="I7" s="18"/>
      <c r="J7" s="23"/>
      <c r="K7" s="23"/>
      <c r="L7" s="23"/>
      <c r="M7" s="18"/>
      <c r="N7" s="18"/>
      <c r="O7" s="463" t="s">
        <v>21</v>
      </c>
      <c r="P7" s="463"/>
      <c r="Q7" s="463"/>
      <c r="R7" s="464" t="str">
        <f>'Certificados Gerais'!H8</f>
        <v/>
      </c>
      <c r="S7" s="464"/>
      <c r="T7" s="464"/>
      <c r="U7" s="464"/>
      <c r="V7" s="464"/>
    </row>
    <row r="8" spans="2:29" s="17" customFormat="1" ht="19.5" customHeight="1">
      <c r="B8" s="465" t="s">
        <v>603</v>
      </c>
      <c r="C8" s="465"/>
      <c r="D8" s="465"/>
      <c r="E8" s="466" t="str">
        <f>din!B1</f>
        <v>(Tudo)</v>
      </c>
      <c r="F8" s="466"/>
      <c r="G8" s="466"/>
      <c r="H8" s="466"/>
      <c r="I8" s="466"/>
      <c r="J8" s="466"/>
      <c r="K8" s="466"/>
      <c r="L8" s="466"/>
      <c r="M8" s="466"/>
      <c r="N8" s="466"/>
      <c r="O8" s="466"/>
      <c r="P8" s="466"/>
      <c r="Q8" s="466"/>
      <c r="R8" s="466"/>
      <c r="S8" s="466"/>
      <c r="T8" s="466"/>
      <c r="U8" s="466"/>
      <c r="V8" s="466"/>
      <c r="W8" s="72"/>
      <c r="X8" s="72"/>
      <c r="Y8" s="72"/>
      <c r="Z8" s="19"/>
    </row>
    <row r="9" spans="2:29" s="20" customFormat="1" ht="12" customHeight="1">
      <c r="B9" s="467" t="s">
        <v>9</v>
      </c>
      <c r="C9" s="467"/>
      <c r="D9" s="467"/>
      <c r="E9" s="467" t="s">
        <v>579</v>
      </c>
      <c r="F9" s="467"/>
      <c r="G9" s="467"/>
      <c r="H9" s="467"/>
      <c r="I9" s="467"/>
      <c r="J9" s="468" t="s">
        <v>19</v>
      </c>
      <c r="K9" s="469"/>
      <c r="L9" s="469"/>
      <c r="M9" s="469"/>
      <c r="N9" s="469"/>
      <c r="O9" s="469"/>
      <c r="P9" s="469"/>
      <c r="Q9" s="470"/>
      <c r="R9" s="474" t="s">
        <v>10</v>
      </c>
      <c r="S9" s="475"/>
      <c r="T9" s="475"/>
      <c r="U9" s="475"/>
      <c r="V9" s="476"/>
      <c r="AB9" s="457"/>
      <c r="AC9" s="457"/>
    </row>
    <row r="10" spans="2:29" s="20" customFormat="1" ht="12" customHeight="1">
      <c r="B10" s="467"/>
      <c r="C10" s="467"/>
      <c r="D10" s="467"/>
      <c r="E10" s="467"/>
      <c r="F10" s="467"/>
      <c r="G10" s="467"/>
      <c r="H10" s="467"/>
      <c r="I10" s="467"/>
      <c r="J10" s="471"/>
      <c r="K10" s="472"/>
      <c r="L10" s="472"/>
      <c r="M10" s="472"/>
      <c r="N10" s="472"/>
      <c r="O10" s="472"/>
      <c r="P10" s="472"/>
      <c r="Q10" s="473"/>
      <c r="R10" s="477"/>
      <c r="S10" s="478"/>
      <c r="T10" s="478"/>
      <c r="U10" s="478"/>
      <c r="V10" s="479"/>
    </row>
    <row r="11" spans="2:29" s="20" customFormat="1" ht="15" customHeight="1">
      <c r="B11" s="440">
        <f>din!A79</f>
        <v>0</v>
      </c>
      <c r="C11" s="441"/>
      <c r="D11" s="442"/>
      <c r="E11" s="440">
        <f>din!B79</f>
        <v>0</v>
      </c>
      <c r="F11" s="441"/>
      <c r="G11" s="441"/>
      <c r="H11" s="441"/>
      <c r="I11" s="442"/>
      <c r="J11" s="437" t="s">
        <v>14</v>
      </c>
      <c r="K11" s="437"/>
      <c r="L11" s="437"/>
      <c r="M11" s="490">
        <f>din!D79</f>
        <v>0</v>
      </c>
      <c r="N11" s="490"/>
      <c r="O11" s="490"/>
      <c r="P11" s="490"/>
      <c r="Q11" s="490"/>
      <c r="R11" s="450">
        <f>din!I79</f>
        <v>0</v>
      </c>
      <c r="S11" s="450"/>
      <c r="T11" s="450"/>
      <c r="U11" s="450"/>
      <c r="V11" s="450"/>
    </row>
    <row r="12" spans="2:29" s="20" customFormat="1" ht="20.100000000000001" customHeight="1">
      <c r="B12" s="443"/>
      <c r="C12" s="444"/>
      <c r="D12" s="445"/>
      <c r="E12" s="443"/>
      <c r="F12" s="444"/>
      <c r="G12" s="444"/>
      <c r="H12" s="444"/>
      <c r="I12" s="445"/>
      <c r="J12" s="437" t="s">
        <v>20</v>
      </c>
      <c r="K12" s="437"/>
      <c r="L12" s="437"/>
      <c r="M12" s="490">
        <f>din!E79</f>
        <v>0</v>
      </c>
      <c r="N12" s="490"/>
      <c r="O12" s="490"/>
      <c r="P12" s="490"/>
      <c r="Q12" s="490"/>
      <c r="R12" s="450"/>
      <c r="S12" s="450"/>
      <c r="T12" s="450"/>
      <c r="U12" s="450"/>
      <c r="V12" s="450"/>
    </row>
    <row r="13" spans="2:29" s="20" customFormat="1" ht="20.100000000000001" customHeight="1">
      <c r="B13" s="443"/>
      <c r="C13" s="444"/>
      <c r="D13" s="445"/>
      <c r="E13" s="443"/>
      <c r="F13" s="444"/>
      <c r="G13" s="444"/>
      <c r="H13" s="444"/>
      <c r="I13" s="445"/>
      <c r="J13" s="437" t="s">
        <v>598</v>
      </c>
      <c r="K13" s="437"/>
      <c r="L13" s="437"/>
      <c r="M13" s="491">
        <f>din!F79</f>
        <v>0</v>
      </c>
      <c r="N13" s="491"/>
      <c r="O13" s="491"/>
      <c r="P13" s="491"/>
      <c r="Q13" s="491"/>
      <c r="R13" s="450"/>
      <c r="S13" s="450"/>
      <c r="T13" s="450"/>
      <c r="U13" s="450"/>
      <c r="V13" s="450"/>
    </row>
    <row r="14" spans="2:29" s="20" customFormat="1" ht="20.100000000000001" customHeight="1">
      <c r="B14" s="443"/>
      <c r="C14" s="444"/>
      <c r="D14" s="445"/>
      <c r="E14" s="484">
        <f>din!C79</f>
        <v>0</v>
      </c>
      <c r="F14" s="485"/>
      <c r="G14" s="485"/>
      <c r="H14" s="485"/>
      <c r="I14" s="486"/>
      <c r="J14" s="437" t="s">
        <v>17</v>
      </c>
      <c r="K14" s="437"/>
      <c r="L14" s="437"/>
      <c r="M14" s="491">
        <f>din!G79</f>
        <v>0</v>
      </c>
      <c r="N14" s="491"/>
      <c r="O14" s="491"/>
      <c r="P14" s="491"/>
      <c r="Q14" s="491"/>
      <c r="R14" s="450"/>
      <c r="S14" s="450"/>
      <c r="T14" s="450"/>
      <c r="U14" s="450"/>
      <c r="V14" s="450"/>
    </row>
    <row r="15" spans="2:29" s="20" customFormat="1" ht="20.100000000000001" customHeight="1">
      <c r="B15" s="446"/>
      <c r="C15" s="447"/>
      <c r="D15" s="448"/>
      <c r="E15" s="487"/>
      <c r="F15" s="488"/>
      <c r="G15" s="488"/>
      <c r="H15" s="488"/>
      <c r="I15" s="489"/>
      <c r="J15" s="437" t="s">
        <v>18</v>
      </c>
      <c r="K15" s="437"/>
      <c r="L15" s="437"/>
      <c r="M15" s="491">
        <f>din!H79</f>
        <v>0</v>
      </c>
      <c r="N15" s="491"/>
      <c r="O15" s="491"/>
      <c r="P15" s="491"/>
      <c r="Q15" s="491"/>
      <c r="R15" s="450"/>
      <c r="S15" s="450"/>
      <c r="T15" s="450"/>
      <c r="U15" s="450"/>
      <c r="V15" s="450"/>
    </row>
    <row r="16" spans="2:29" s="20" customFormat="1" ht="15" customHeight="1">
      <c r="B16" s="440">
        <f>din!A80</f>
        <v>0</v>
      </c>
      <c r="C16" s="441"/>
      <c r="D16" s="442"/>
      <c r="E16" s="440">
        <f>din!B80</f>
        <v>0</v>
      </c>
      <c r="F16" s="441"/>
      <c r="G16" s="441"/>
      <c r="H16" s="441"/>
      <c r="I16" s="442"/>
      <c r="J16" s="437" t="s">
        <v>14</v>
      </c>
      <c r="K16" s="437"/>
      <c r="L16" s="437"/>
      <c r="M16" s="490">
        <f>din!D80</f>
        <v>0</v>
      </c>
      <c r="N16" s="490"/>
      <c r="O16" s="490"/>
      <c r="P16" s="490"/>
      <c r="Q16" s="490"/>
      <c r="R16" s="450">
        <f>din!I80</f>
        <v>0</v>
      </c>
      <c r="S16" s="450"/>
      <c r="T16" s="450"/>
      <c r="U16" s="450"/>
      <c r="V16" s="450"/>
    </row>
    <row r="17" spans="2:39" s="20" customFormat="1" ht="20.100000000000001" customHeight="1">
      <c r="B17" s="443"/>
      <c r="C17" s="444"/>
      <c r="D17" s="445"/>
      <c r="E17" s="443"/>
      <c r="F17" s="444"/>
      <c r="G17" s="444"/>
      <c r="H17" s="444"/>
      <c r="I17" s="445"/>
      <c r="J17" s="437" t="s">
        <v>20</v>
      </c>
      <c r="K17" s="437"/>
      <c r="L17" s="437"/>
      <c r="M17" s="490">
        <f>din!E80</f>
        <v>0</v>
      </c>
      <c r="N17" s="490"/>
      <c r="O17" s="490"/>
      <c r="P17" s="490"/>
      <c r="Q17" s="490"/>
      <c r="R17" s="450"/>
      <c r="S17" s="450"/>
      <c r="T17" s="450"/>
      <c r="U17" s="450"/>
      <c r="V17" s="450"/>
    </row>
    <row r="18" spans="2:39" s="20" customFormat="1" ht="20.100000000000001" customHeight="1">
      <c r="B18" s="443"/>
      <c r="C18" s="444"/>
      <c r="D18" s="445"/>
      <c r="E18" s="443"/>
      <c r="F18" s="444"/>
      <c r="G18" s="444"/>
      <c r="H18" s="444"/>
      <c r="I18" s="445"/>
      <c r="J18" s="437" t="s">
        <v>598</v>
      </c>
      <c r="K18" s="437"/>
      <c r="L18" s="437"/>
      <c r="M18" s="491">
        <f>din!F80</f>
        <v>0</v>
      </c>
      <c r="N18" s="491"/>
      <c r="O18" s="491"/>
      <c r="P18" s="491"/>
      <c r="Q18" s="491"/>
      <c r="R18" s="450"/>
      <c r="S18" s="450"/>
      <c r="T18" s="450"/>
      <c r="U18" s="450"/>
      <c r="V18" s="450"/>
    </row>
    <row r="19" spans="2:39" s="20" customFormat="1" ht="20.100000000000001" customHeight="1">
      <c r="B19" s="443"/>
      <c r="C19" s="444"/>
      <c r="D19" s="445"/>
      <c r="E19" s="484">
        <f>din!C80</f>
        <v>0</v>
      </c>
      <c r="F19" s="485"/>
      <c r="G19" s="485"/>
      <c r="H19" s="485"/>
      <c r="I19" s="486"/>
      <c r="J19" s="437" t="s">
        <v>17</v>
      </c>
      <c r="K19" s="437"/>
      <c r="L19" s="437"/>
      <c r="M19" s="491">
        <f>din!G80</f>
        <v>0</v>
      </c>
      <c r="N19" s="491"/>
      <c r="O19" s="491"/>
      <c r="P19" s="491"/>
      <c r="Q19" s="491"/>
      <c r="R19" s="450"/>
      <c r="S19" s="450"/>
      <c r="T19" s="450"/>
      <c r="U19" s="450"/>
      <c r="V19" s="450"/>
      <c r="AB19" s="92"/>
      <c r="AC19" s="92"/>
      <c r="AD19" s="92"/>
      <c r="AE19" s="92"/>
      <c r="AF19" s="92"/>
      <c r="AG19" s="92"/>
      <c r="AH19" s="92"/>
      <c r="AI19" s="92"/>
      <c r="AJ19" s="92"/>
      <c r="AK19" s="92"/>
      <c r="AL19" s="92"/>
      <c r="AM19" s="92"/>
    </row>
    <row r="20" spans="2:39" s="20" customFormat="1" ht="20.100000000000001" customHeight="1">
      <c r="B20" s="446"/>
      <c r="C20" s="447"/>
      <c r="D20" s="448"/>
      <c r="E20" s="487"/>
      <c r="F20" s="488"/>
      <c r="G20" s="488"/>
      <c r="H20" s="488"/>
      <c r="I20" s="489"/>
      <c r="J20" s="437" t="s">
        <v>18</v>
      </c>
      <c r="K20" s="437"/>
      <c r="L20" s="437"/>
      <c r="M20" s="491">
        <f>din!H80</f>
        <v>0</v>
      </c>
      <c r="N20" s="491"/>
      <c r="O20" s="491"/>
      <c r="P20" s="491"/>
      <c r="Q20" s="491"/>
      <c r="R20" s="450"/>
      <c r="S20" s="450"/>
      <c r="T20" s="450"/>
      <c r="U20" s="450"/>
      <c r="V20" s="450"/>
      <c r="W20" s="21"/>
      <c r="AB20" s="92"/>
      <c r="AC20" s="92"/>
      <c r="AD20" s="92"/>
      <c r="AE20" s="92"/>
      <c r="AF20" s="92"/>
      <c r="AG20" s="92"/>
      <c r="AH20" s="92"/>
      <c r="AI20" s="92"/>
      <c r="AJ20" s="92"/>
      <c r="AK20" s="92"/>
      <c r="AL20" s="92"/>
      <c r="AM20" s="92"/>
    </row>
    <row r="21" spans="2:39" s="20" customFormat="1" ht="15" customHeight="1">
      <c r="B21" s="440">
        <f>din!A81</f>
        <v>0</v>
      </c>
      <c r="C21" s="441"/>
      <c r="D21" s="442"/>
      <c r="E21" s="440">
        <f>din!B81</f>
        <v>0</v>
      </c>
      <c r="F21" s="441"/>
      <c r="G21" s="441"/>
      <c r="H21" s="441"/>
      <c r="I21" s="442"/>
      <c r="J21" s="437" t="s">
        <v>14</v>
      </c>
      <c r="K21" s="437"/>
      <c r="L21" s="437"/>
      <c r="M21" s="490">
        <f>din!D81</f>
        <v>0</v>
      </c>
      <c r="N21" s="490"/>
      <c r="O21" s="490"/>
      <c r="P21" s="490"/>
      <c r="Q21" s="490"/>
      <c r="R21" s="450">
        <f>din!I81</f>
        <v>0</v>
      </c>
      <c r="S21" s="450"/>
      <c r="T21" s="450"/>
      <c r="U21" s="450"/>
      <c r="V21" s="450"/>
      <c r="W21" s="21"/>
      <c r="AB21" s="92"/>
      <c r="AC21" s="92"/>
      <c r="AD21" s="92"/>
      <c r="AE21" s="92"/>
      <c r="AF21" s="92"/>
      <c r="AG21" s="92"/>
      <c r="AH21" s="92"/>
      <c r="AI21" s="92"/>
      <c r="AJ21" s="92"/>
      <c r="AK21" s="92"/>
      <c r="AL21" s="92"/>
      <c r="AM21" s="92"/>
    </row>
    <row r="22" spans="2:39" s="20" customFormat="1" ht="20.100000000000001" customHeight="1">
      <c r="B22" s="443"/>
      <c r="C22" s="444"/>
      <c r="D22" s="445"/>
      <c r="E22" s="443"/>
      <c r="F22" s="444"/>
      <c r="G22" s="444"/>
      <c r="H22" s="444"/>
      <c r="I22" s="445"/>
      <c r="J22" s="437" t="s">
        <v>20</v>
      </c>
      <c r="K22" s="437"/>
      <c r="L22" s="437"/>
      <c r="M22" s="490">
        <f>din!E81</f>
        <v>0</v>
      </c>
      <c r="N22" s="490"/>
      <c r="O22" s="490"/>
      <c r="P22" s="490"/>
      <c r="Q22" s="490"/>
      <c r="R22" s="450"/>
      <c r="S22" s="450"/>
      <c r="T22" s="450"/>
      <c r="U22" s="450"/>
      <c r="V22" s="450"/>
      <c r="W22" s="21"/>
      <c r="AB22" s="92"/>
      <c r="AC22" s="92"/>
      <c r="AD22" s="92"/>
      <c r="AE22" s="92"/>
      <c r="AF22" s="92"/>
      <c r="AG22" s="92"/>
      <c r="AH22" s="92"/>
      <c r="AI22" s="92"/>
      <c r="AJ22" s="92"/>
      <c r="AK22" s="92"/>
      <c r="AL22" s="92"/>
      <c r="AM22" s="92"/>
    </row>
    <row r="23" spans="2:39" s="20" customFormat="1" ht="20.100000000000001" customHeight="1">
      <c r="B23" s="443"/>
      <c r="C23" s="444"/>
      <c r="D23" s="445"/>
      <c r="E23" s="443"/>
      <c r="F23" s="444"/>
      <c r="G23" s="444"/>
      <c r="H23" s="444"/>
      <c r="I23" s="445"/>
      <c r="J23" s="437" t="s">
        <v>598</v>
      </c>
      <c r="K23" s="437"/>
      <c r="L23" s="437"/>
      <c r="M23" s="491">
        <f>din!F81</f>
        <v>0</v>
      </c>
      <c r="N23" s="491"/>
      <c r="O23" s="491"/>
      <c r="P23" s="491"/>
      <c r="Q23" s="491"/>
      <c r="R23" s="450"/>
      <c r="S23" s="450"/>
      <c r="T23" s="450"/>
      <c r="U23" s="450"/>
      <c r="V23" s="450"/>
      <c r="W23" s="21"/>
      <c r="AB23" s="92"/>
      <c r="AC23" s="92"/>
      <c r="AD23" s="93"/>
      <c r="AE23" s="92"/>
      <c r="AF23" s="92"/>
      <c r="AG23" s="92"/>
      <c r="AH23" s="92"/>
      <c r="AI23" s="92"/>
      <c r="AJ23" s="92"/>
      <c r="AK23" s="92"/>
      <c r="AL23" s="92"/>
      <c r="AM23" s="92"/>
    </row>
    <row r="24" spans="2:39" s="20" customFormat="1" ht="20.100000000000001" customHeight="1">
      <c r="B24" s="443"/>
      <c r="C24" s="444"/>
      <c r="D24" s="445"/>
      <c r="E24" s="484">
        <f>din!C81</f>
        <v>0</v>
      </c>
      <c r="F24" s="485"/>
      <c r="G24" s="485"/>
      <c r="H24" s="485"/>
      <c r="I24" s="486"/>
      <c r="J24" s="437" t="s">
        <v>17</v>
      </c>
      <c r="K24" s="437"/>
      <c r="L24" s="437"/>
      <c r="M24" s="491">
        <f>din!G81</f>
        <v>0</v>
      </c>
      <c r="N24" s="491"/>
      <c r="O24" s="491"/>
      <c r="P24" s="491"/>
      <c r="Q24" s="491"/>
      <c r="R24" s="450"/>
      <c r="S24" s="450"/>
      <c r="T24" s="450"/>
      <c r="U24" s="450"/>
      <c r="V24" s="450"/>
      <c r="W24" s="21"/>
      <c r="AB24" s="92"/>
      <c r="AC24" s="92"/>
      <c r="AD24" s="92"/>
      <c r="AE24" s="92"/>
      <c r="AF24" s="92"/>
      <c r="AG24" s="92"/>
      <c r="AH24" s="92"/>
      <c r="AI24" s="92"/>
      <c r="AJ24" s="92"/>
      <c r="AK24" s="92"/>
      <c r="AL24" s="92"/>
      <c r="AM24" s="92"/>
    </row>
    <row r="25" spans="2:39" s="20" customFormat="1" ht="20.100000000000001" customHeight="1">
      <c r="B25" s="446"/>
      <c r="C25" s="447"/>
      <c r="D25" s="448"/>
      <c r="E25" s="487"/>
      <c r="F25" s="488"/>
      <c r="G25" s="488"/>
      <c r="H25" s="488"/>
      <c r="I25" s="489"/>
      <c r="J25" s="437" t="s">
        <v>18</v>
      </c>
      <c r="K25" s="437"/>
      <c r="L25" s="437"/>
      <c r="M25" s="491">
        <f>din!H81</f>
        <v>0</v>
      </c>
      <c r="N25" s="491"/>
      <c r="O25" s="491"/>
      <c r="P25" s="491"/>
      <c r="Q25" s="491"/>
      <c r="R25" s="450"/>
      <c r="S25" s="450"/>
      <c r="T25" s="450"/>
      <c r="U25" s="450"/>
      <c r="V25" s="450"/>
      <c r="W25" s="21"/>
      <c r="AB25" s="92"/>
      <c r="AC25" s="92"/>
      <c r="AD25" s="92"/>
      <c r="AE25" s="92"/>
      <c r="AF25" s="92"/>
      <c r="AG25" s="92"/>
      <c r="AH25" s="92"/>
      <c r="AI25" s="92"/>
      <c r="AJ25" s="92"/>
      <c r="AK25" s="92"/>
      <c r="AL25" s="92"/>
      <c r="AM25" s="92"/>
    </row>
    <row r="26" spans="2:39" s="20" customFormat="1" ht="15" customHeight="1">
      <c r="B26" s="440">
        <f>din!A82</f>
        <v>0</v>
      </c>
      <c r="C26" s="441"/>
      <c r="D26" s="442"/>
      <c r="E26" s="440">
        <f>din!B82</f>
        <v>0</v>
      </c>
      <c r="F26" s="441"/>
      <c r="G26" s="441"/>
      <c r="H26" s="441"/>
      <c r="I26" s="442"/>
      <c r="J26" s="437" t="s">
        <v>14</v>
      </c>
      <c r="K26" s="437"/>
      <c r="L26" s="437"/>
      <c r="M26" s="490">
        <f>din!D82</f>
        <v>0</v>
      </c>
      <c r="N26" s="490"/>
      <c r="O26" s="490"/>
      <c r="P26" s="490"/>
      <c r="Q26" s="490"/>
      <c r="R26" s="450">
        <f>din!I82</f>
        <v>0</v>
      </c>
      <c r="S26" s="450"/>
      <c r="T26" s="450"/>
      <c r="U26" s="450"/>
      <c r="V26" s="450"/>
      <c r="W26" s="21"/>
    </row>
    <row r="27" spans="2:39" s="20" customFormat="1" ht="20.100000000000001" customHeight="1">
      <c r="B27" s="443"/>
      <c r="C27" s="444"/>
      <c r="D27" s="445"/>
      <c r="E27" s="443"/>
      <c r="F27" s="444"/>
      <c r="G27" s="444"/>
      <c r="H27" s="444"/>
      <c r="I27" s="445"/>
      <c r="J27" s="437" t="s">
        <v>20</v>
      </c>
      <c r="K27" s="437"/>
      <c r="L27" s="437"/>
      <c r="M27" s="490">
        <f>din!E82</f>
        <v>0</v>
      </c>
      <c r="N27" s="490"/>
      <c r="O27" s="490"/>
      <c r="P27" s="490"/>
      <c r="Q27" s="490"/>
      <c r="R27" s="450"/>
      <c r="S27" s="450"/>
      <c r="T27" s="450"/>
      <c r="U27" s="450"/>
      <c r="V27" s="450"/>
      <c r="W27" s="21"/>
    </row>
    <row r="28" spans="2:39" s="20" customFormat="1" ht="20.100000000000001" customHeight="1">
      <c r="B28" s="443"/>
      <c r="C28" s="444"/>
      <c r="D28" s="445"/>
      <c r="E28" s="443"/>
      <c r="F28" s="444"/>
      <c r="G28" s="444"/>
      <c r="H28" s="444"/>
      <c r="I28" s="445"/>
      <c r="J28" s="437" t="s">
        <v>598</v>
      </c>
      <c r="K28" s="437"/>
      <c r="L28" s="437"/>
      <c r="M28" s="491">
        <f>din!F82</f>
        <v>0</v>
      </c>
      <c r="N28" s="491"/>
      <c r="O28" s="491"/>
      <c r="P28" s="491"/>
      <c r="Q28" s="491"/>
      <c r="R28" s="450"/>
      <c r="S28" s="450"/>
      <c r="T28" s="450"/>
      <c r="U28" s="450"/>
      <c r="V28" s="450"/>
      <c r="W28" s="21"/>
    </row>
    <row r="29" spans="2:39" s="20" customFormat="1" ht="20.100000000000001" customHeight="1">
      <c r="B29" s="443"/>
      <c r="C29" s="444"/>
      <c r="D29" s="445"/>
      <c r="E29" s="484">
        <f>din!C82</f>
        <v>0</v>
      </c>
      <c r="F29" s="485"/>
      <c r="G29" s="485"/>
      <c r="H29" s="485"/>
      <c r="I29" s="486"/>
      <c r="J29" s="437" t="s">
        <v>17</v>
      </c>
      <c r="K29" s="437"/>
      <c r="L29" s="437"/>
      <c r="M29" s="491">
        <f>din!G82</f>
        <v>0</v>
      </c>
      <c r="N29" s="491"/>
      <c r="O29" s="491"/>
      <c r="P29" s="491"/>
      <c r="Q29" s="491"/>
      <c r="R29" s="450"/>
      <c r="S29" s="450"/>
      <c r="T29" s="450"/>
      <c r="U29" s="450"/>
      <c r="V29" s="450"/>
      <c r="W29" s="21"/>
    </row>
    <row r="30" spans="2:39" s="20" customFormat="1" ht="20.100000000000001" customHeight="1">
      <c r="B30" s="446"/>
      <c r="C30" s="447"/>
      <c r="D30" s="448"/>
      <c r="E30" s="487"/>
      <c r="F30" s="488"/>
      <c r="G30" s="488"/>
      <c r="H30" s="488"/>
      <c r="I30" s="489"/>
      <c r="J30" s="437" t="s">
        <v>18</v>
      </c>
      <c r="K30" s="437"/>
      <c r="L30" s="437"/>
      <c r="M30" s="491">
        <f>din!H82</f>
        <v>0</v>
      </c>
      <c r="N30" s="491"/>
      <c r="O30" s="491"/>
      <c r="P30" s="491"/>
      <c r="Q30" s="491"/>
      <c r="R30" s="450"/>
      <c r="S30" s="450"/>
      <c r="T30" s="450"/>
      <c r="U30" s="450"/>
      <c r="V30" s="450"/>
      <c r="W30" s="21"/>
    </row>
    <row r="31" spans="2:39" s="20" customFormat="1" ht="15" customHeight="1">
      <c r="B31" s="440">
        <f>din!A83</f>
        <v>0</v>
      </c>
      <c r="C31" s="441"/>
      <c r="D31" s="442"/>
      <c r="E31" s="440">
        <f>din!B83</f>
        <v>0</v>
      </c>
      <c r="F31" s="441"/>
      <c r="G31" s="441"/>
      <c r="H31" s="441"/>
      <c r="I31" s="442"/>
      <c r="J31" s="437" t="s">
        <v>14</v>
      </c>
      <c r="K31" s="437"/>
      <c r="L31" s="437"/>
      <c r="M31" s="490">
        <f>din!D83</f>
        <v>0</v>
      </c>
      <c r="N31" s="490"/>
      <c r="O31" s="490"/>
      <c r="P31" s="490"/>
      <c r="Q31" s="490"/>
      <c r="R31" s="450">
        <f>din!I83</f>
        <v>0</v>
      </c>
      <c r="S31" s="450"/>
      <c r="T31" s="450"/>
      <c r="U31" s="450"/>
      <c r="V31" s="450"/>
      <c r="W31" s="21"/>
    </row>
    <row r="32" spans="2:39" s="20" customFormat="1" ht="20.100000000000001" customHeight="1">
      <c r="B32" s="443"/>
      <c r="C32" s="444"/>
      <c r="D32" s="445"/>
      <c r="E32" s="443"/>
      <c r="F32" s="444"/>
      <c r="G32" s="444"/>
      <c r="H32" s="444"/>
      <c r="I32" s="445"/>
      <c r="J32" s="437" t="s">
        <v>20</v>
      </c>
      <c r="K32" s="437"/>
      <c r="L32" s="437"/>
      <c r="M32" s="490">
        <f>din!E83</f>
        <v>0</v>
      </c>
      <c r="N32" s="490"/>
      <c r="O32" s="490"/>
      <c r="P32" s="490"/>
      <c r="Q32" s="490"/>
      <c r="R32" s="450"/>
      <c r="S32" s="450"/>
      <c r="T32" s="450"/>
      <c r="U32" s="450"/>
      <c r="V32" s="450"/>
      <c r="W32" s="21"/>
    </row>
    <row r="33" spans="2:29" s="20" customFormat="1" ht="20.100000000000001" customHeight="1">
      <c r="B33" s="443"/>
      <c r="C33" s="444"/>
      <c r="D33" s="445"/>
      <c r="E33" s="443"/>
      <c r="F33" s="444"/>
      <c r="G33" s="444"/>
      <c r="H33" s="444"/>
      <c r="I33" s="445"/>
      <c r="J33" s="437" t="s">
        <v>598</v>
      </c>
      <c r="K33" s="437"/>
      <c r="L33" s="437"/>
      <c r="M33" s="491">
        <f>din!F83</f>
        <v>0</v>
      </c>
      <c r="N33" s="491"/>
      <c r="O33" s="491"/>
      <c r="P33" s="491"/>
      <c r="Q33" s="491"/>
      <c r="R33" s="450"/>
      <c r="S33" s="450"/>
      <c r="T33" s="450"/>
      <c r="U33" s="450"/>
      <c r="V33" s="450"/>
      <c r="W33" s="21"/>
    </row>
    <row r="34" spans="2:29" s="20" customFormat="1" ht="20.100000000000001" customHeight="1">
      <c r="B34" s="443"/>
      <c r="C34" s="444"/>
      <c r="D34" s="445"/>
      <c r="E34" s="484">
        <f>din!C83</f>
        <v>0</v>
      </c>
      <c r="F34" s="485"/>
      <c r="G34" s="485"/>
      <c r="H34" s="485"/>
      <c r="I34" s="486"/>
      <c r="J34" s="437" t="s">
        <v>17</v>
      </c>
      <c r="K34" s="437"/>
      <c r="L34" s="437"/>
      <c r="M34" s="491">
        <f>din!G83</f>
        <v>0</v>
      </c>
      <c r="N34" s="491"/>
      <c r="O34" s="491"/>
      <c r="P34" s="491"/>
      <c r="Q34" s="491"/>
      <c r="R34" s="450"/>
      <c r="S34" s="450"/>
      <c r="T34" s="450"/>
      <c r="U34" s="450"/>
      <c r="V34" s="450"/>
      <c r="W34" s="21"/>
    </row>
    <row r="35" spans="2:29" s="20" customFormat="1" ht="20.100000000000001" customHeight="1">
      <c r="B35" s="446"/>
      <c r="C35" s="447"/>
      <c r="D35" s="448"/>
      <c r="E35" s="487"/>
      <c r="F35" s="488"/>
      <c r="G35" s="488"/>
      <c r="H35" s="488"/>
      <c r="I35" s="489"/>
      <c r="J35" s="437" t="s">
        <v>18</v>
      </c>
      <c r="K35" s="437"/>
      <c r="L35" s="437"/>
      <c r="M35" s="491" t="str">
        <f>din!H3</f>
        <v>Aplicação do produto</v>
      </c>
      <c r="N35" s="491"/>
      <c r="O35" s="491"/>
      <c r="P35" s="491"/>
      <c r="Q35" s="491"/>
      <c r="R35" s="450"/>
      <c r="S35" s="450"/>
      <c r="T35" s="450"/>
      <c r="U35" s="450"/>
      <c r="V35" s="450"/>
      <c r="W35" s="21"/>
    </row>
    <row r="36" spans="2:29">
      <c r="B36" s="74"/>
      <c r="C36" s="74"/>
      <c r="D36" s="74"/>
      <c r="E36" s="74"/>
      <c r="F36" s="74"/>
      <c r="G36" s="74"/>
      <c r="H36" s="74"/>
      <c r="I36" s="74"/>
      <c r="J36" s="74"/>
      <c r="K36" s="74"/>
      <c r="L36" s="74"/>
      <c r="M36" s="74"/>
      <c r="N36" s="74"/>
      <c r="O36" s="74"/>
      <c r="P36" s="74"/>
      <c r="Q36" s="74"/>
      <c r="R36" s="74"/>
      <c r="S36" s="74"/>
      <c r="T36" s="74"/>
      <c r="U36" s="74"/>
      <c r="V36" s="74"/>
    </row>
    <row r="37" spans="2:29">
      <c r="B37" s="439"/>
      <c r="C37" s="439"/>
      <c r="D37" s="439"/>
      <c r="E37" s="439"/>
      <c r="F37" s="439"/>
      <c r="G37" s="439"/>
      <c r="H37" s="439"/>
      <c r="I37" s="439"/>
      <c r="J37" s="439"/>
      <c r="K37" s="439"/>
      <c r="L37" s="439"/>
      <c r="M37" s="439"/>
      <c r="N37" s="439"/>
      <c r="O37" s="439"/>
      <c r="P37" s="439"/>
      <c r="Q37" s="439"/>
      <c r="R37" s="439"/>
      <c r="S37" s="439"/>
      <c r="T37" s="439"/>
      <c r="U37" s="439"/>
      <c r="V37" s="439"/>
    </row>
    <row r="38" spans="2:29" ht="15" customHeight="1">
      <c r="B38" s="426" t="s">
        <v>628</v>
      </c>
      <c r="C38" s="426"/>
      <c r="D38" s="426"/>
      <c r="E38" s="426"/>
      <c r="F38" s="426"/>
      <c r="G38" s="426"/>
      <c r="H38" s="426"/>
      <c r="I38" s="426"/>
      <c r="J38" s="426"/>
      <c r="K38" s="426"/>
      <c r="L38" s="426"/>
      <c r="M38" s="426"/>
      <c r="N38" s="426"/>
      <c r="O38" s="426"/>
      <c r="P38" s="426"/>
      <c r="Q38" s="426"/>
      <c r="R38" s="426"/>
      <c r="S38" s="79">
        <f>'Certificados Gerais'!W36</f>
        <v>0</v>
      </c>
      <c r="T38" s="77" t="s">
        <v>629</v>
      </c>
    </row>
    <row r="39" spans="2:29" ht="14.1" customHeight="1">
      <c r="B39" s="433"/>
      <c r="C39" s="433"/>
      <c r="D39" s="433"/>
      <c r="E39" s="433"/>
      <c r="F39" s="433"/>
      <c r="G39" s="433"/>
      <c r="H39" s="433"/>
      <c r="I39" s="433"/>
      <c r="J39" s="433"/>
      <c r="K39" s="433"/>
      <c r="L39" s="433"/>
      <c r="M39" s="433"/>
      <c r="N39" s="433"/>
      <c r="O39" s="433"/>
      <c r="P39" s="433"/>
      <c r="Q39" s="433"/>
      <c r="R39" s="433"/>
      <c r="S39" s="433"/>
      <c r="T39" s="433"/>
      <c r="U39" s="433"/>
      <c r="V39" s="433"/>
    </row>
    <row r="40" spans="2:29" ht="14.1" customHeight="1">
      <c r="B40" s="433"/>
      <c r="C40" s="433"/>
      <c r="D40" s="433"/>
      <c r="E40" s="433"/>
      <c r="F40" s="433"/>
      <c r="G40" s="433"/>
      <c r="H40" s="433"/>
      <c r="I40" s="433"/>
      <c r="J40" s="433"/>
      <c r="K40" s="433"/>
      <c r="L40" s="433"/>
      <c r="M40" s="433"/>
      <c r="N40" s="433"/>
      <c r="O40" s="433"/>
      <c r="P40" s="433"/>
      <c r="Q40" s="433"/>
      <c r="R40" s="433"/>
      <c r="S40" s="433"/>
      <c r="T40" s="433"/>
      <c r="U40" s="433"/>
      <c r="V40" s="433"/>
      <c r="W40" s="73"/>
      <c r="X40" s="73"/>
      <c r="Y40" s="73"/>
      <c r="Z40" s="73"/>
      <c r="AA40" s="73"/>
    </row>
    <row r="41" spans="2:29" s="19" customFormat="1" ht="15" customHeight="1">
      <c r="B41" s="434" t="str">
        <f>'Certificados Gerais'!B38</f>
        <v>FOR.n°</v>
      </c>
      <c r="C41" s="434"/>
      <c r="D41" s="434"/>
      <c r="E41" s="81"/>
      <c r="F41" s="81"/>
      <c r="G41" s="24"/>
      <c r="H41" s="24"/>
      <c r="I41" s="24"/>
      <c r="J41" s="24"/>
      <c r="K41" s="24"/>
      <c r="L41" s="24"/>
      <c r="M41" s="24"/>
      <c r="N41" s="24"/>
      <c r="O41" s="24"/>
      <c r="P41" s="24"/>
      <c r="Q41" s="24"/>
      <c r="R41" s="434" t="str">
        <f>'Certificados Gerais'!U38</f>
        <v>Rev.nº</v>
      </c>
      <c r="S41" s="434"/>
      <c r="T41" s="435" t="str">
        <f>'Certificados Gerais'!W38</f>
        <v>Data</v>
      </c>
      <c r="U41" s="436"/>
      <c r="V41" s="436"/>
      <c r="W41" s="24"/>
      <c r="X41" s="24"/>
      <c r="Y41" s="24"/>
      <c r="Z41" s="24"/>
      <c r="AA41" s="24"/>
      <c r="AB41" s="90"/>
      <c r="AC41" s="90"/>
    </row>
    <row r="44" spans="2:29">
      <c r="C44" s="77"/>
      <c r="D44" s="77"/>
      <c r="E44" s="77"/>
      <c r="F44" s="77"/>
      <c r="G44" s="77"/>
      <c r="H44" s="77"/>
      <c r="I44" s="77"/>
      <c r="J44" s="77"/>
      <c r="K44" s="77"/>
      <c r="L44" s="77"/>
      <c r="M44" s="77"/>
      <c r="N44" s="77"/>
      <c r="O44" s="77"/>
      <c r="P44" s="77"/>
      <c r="Q44" s="77"/>
      <c r="R44" s="77"/>
      <c r="S44" s="77"/>
      <c r="T44" s="77"/>
      <c r="U44" s="77"/>
      <c r="V44" s="77"/>
    </row>
  </sheetData>
  <sheetProtection formatCells="0" formatColumns="0" formatRows="0" selectLockedCells="1"/>
  <mergeCells count="92">
    <mergeCell ref="B39:V40"/>
    <mergeCell ref="B41:D41"/>
    <mergeCell ref="R41:S41"/>
    <mergeCell ref="T41:V41"/>
    <mergeCell ref="J34:L34"/>
    <mergeCell ref="M34:Q34"/>
    <mergeCell ref="J35:L35"/>
    <mergeCell ref="M35:Q35"/>
    <mergeCell ref="B37:V37"/>
    <mergeCell ref="B38:R38"/>
    <mergeCell ref="B31:D35"/>
    <mergeCell ref="E31:I33"/>
    <mergeCell ref="J31:L31"/>
    <mergeCell ref="M31:Q31"/>
    <mergeCell ref="R31:V35"/>
    <mergeCell ref="J32:L32"/>
    <mergeCell ref="M32:Q32"/>
    <mergeCell ref="J33:L33"/>
    <mergeCell ref="M33:Q33"/>
    <mergeCell ref="E34:I35"/>
    <mergeCell ref="R26:V30"/>
    <mergeCell ref="J27:L27"/>
    <mergeCell ref="M27:Q27"/>
    <mergeCell ref="J28:L28"/>
    <mergeCell ref="M28:Q28"/>
    <mergeCell ref="E29:I30"/>
    <mergeCell ref="J29:L29"/>
    <mergeCell ref="M29:Q29"/>
    <mergeCell ref="J30:L30"/>
    <mergeCell ref="M30:Q30"/>
    <mergeCell ref="B26:D30"/>
    <mergeCell ref="E26:I28"/>
    <mergeCell ref="J26:L26"/>
    <mergeCell ref="M26:Q26"/>
    <mergeCell ref="B21:D25"/>
    <mergeCell ref="E21:I23"/>
    <mergeCell ref="J21:L21"/>
    <mergeCell ref="M21:Q21"/>
    <mergeCell ref="E24:I25"/>
    <mergeCell ref="R21:V25"/>
    <mergeCell ref="J22:L22"/>
    <mergeCell ref="M22:Q22"/>
    <mergeCell ref="J23:L23"/>
    <mergeCell ref="M23:Q23"/>
    <mergeCell ref="J24:L24"/>
    <mergeCell ref="M24:Q24"/>
    <mergeCell ref="J25:L25"/>
    <mergeCell ref="M25:Q25"/>
    <mergeCell ref="R16:V20"/>
    <mergeCell ref="J17:L17"/>
    <mergeCell ref="M17:Q17"/>
    <mergeCell ref="J18:L18"/>
    <mergeCell ref="M18:Q18"/>
    <mergeCell ref="M14:Q14"/>
    <mergeCell ref="J15:L15"/>
    <mergeCell ref="M15:Q15"/>
    <mergeCell ref="E19:I20"/>
    <mergeCell ref="J19:L19"/>
    <mergeCell ref="M19:Q19"/>
    <mergeCell ref="J20:L20"/>
    <mergeCell ref="M20:Q20"/>
    <mergeCell ref="B16:D20"/>
    <mergeCell ref="E16:I18"/>
    <mergeCell ref="J16:L16"/>
    <mergeCell ref="M16:Q16"/>
    <mergeCell ref="AB9:AC9"/>
    <mergeCell ref="B11:D15"/>
    <mergeCell ref="E11:I13"/>
    <mergeCell ref="J11:L11"/>
    <mergeCell ref="M11:Q11"/>
    <mergeCell ref="R11:V15"/>
    <mergeCell ref="J12:L12"/>
    <mergeCell ref="M12:Q12"/>
    <mergeCell ref="J13:L13"/>
    <mergeCell ref="M13:Q13"/>
    <mergeCell ref="E14:I15"/>
    <mergeCell ref="J14:L14"/>
    <mergeCell ref="O7:Q7"/>
    <mergeCell ref="R7:V7"/>
    <mergeCell ref="B8:D8"/>
    <mergeCell ref="E8:V8"/>
    <mergeCell ref="B9:D10"/>
    <mergeCell ref="E9:I10"/>
    <mergeCell ref="J9:Q10"/>
    <mergeCell ref="R9:V10"/>
    <mergeCell ref="R1:W1"/>
    <mergeCell ref="B2:S2"/>
    <mergeCell ref="B3:S3"/>
    <mergeCell ref="B6:D6"/>
    <mergeCell ref="E6:M6"/>
    <mergeCell ref="O6:Q6"/>
    <mergeCell ref="R6:V6"/>
  </mergeCells>
  <conditionalFormatting sqref="R1:W1">
    <cfRule type="cellIs" dxfId="320" priority="39" operator="equal">
      <formula>"Inserir IN"</formula>
    </cfRule>
  </conditionalFormatting>
  <conditionalFormatting sqref="B2">
    <cfRule type="containsBlanks" dxfId="319" priority="37">
      <formula>LEN(TRIM(B2))=0</formula>
    </cfRule>
  </conditionalFormatting>
  <conditionalFormatting sqref="B3">
    <cfRule type="containsBlanks" dxfId="318" priority="38">
      <formula>LEN(TRIM(B3))=0</formula>
    </cfRule>
  </conditionalFormatting>
  <conditionalFormatting sqref="B2:S2">
    <cfRule type="cellIs" dxfId="317" priority="36" operator="equal">
      <formula>"Selecionar opção"</formula>
    </cfRule>
  </conditionalFormatting>
  <conditionalFormatting sqref="B3:S3">
    <cfRule type="cellIs" dxfId="316" priority="35" operator="equal">
      <formula>"Selecionar opção de escopo"</formula>
    </cfRule>
  </conditionalFormatting>
  <conditionalFormatting sqref="R6">
    <cfRule type="cellIs" dxfId="315" priority="33" operator="equal">
      <formula>"Inserir data"</formula>
    </cfRule>
  </conditionalFormatting>
  <conditionalFormatting sqref="R7">
    <cfRule type="cellIs" dxfId="314" priority="32" operator="equal">
      <formula>""</formula>
    </cfRule>
  </conditionalFormatting>
  <conditionalFormatting sqref="E8:V8">
    <cfRule type="cellIs" dxfId="313" priority="31" operator="equal">
      <formula>""</formula>
    </cfRule>
  </conditionalFormatting>
  <conditionalFormatting sqref="S38">
    <cfRule type="cellIs" dxfId="312" priority="29" operator="equal">
      <formula>0</formula>
    </cfRule>
    <cfRule type="cellIs" dxfId="311" priority="30" operator="equal">
      <formula>""</formula>
    </cfRule>
  </conditionalFormatting>
  <conditionalFormatting sqref="B41">
    <cfRule type="cellIs" dxfId="310" priority="28" operator="equal">
      <formula>"rev"</formula>
    </cfRule>
  </conditionalFormatting>
  <conditionalFormatting sqref="E41:F41">
    <cfRule type="cellIs" dxfId="309" priority="27" operator="equal">
      <formula>"data"</formula>
    </cfRule>
  </conditionalFormatting>
  <conditionalFormatting sqref="B41:D41">
    <cfRule type="cellIs" dxfId="308" priority="26" operator="equal">
      <formula>"FOR.n°"</formula>
    </cfRule>
  </conditionalFormatting>
  <conditionalFormatting sqref="R41:S41">
    <cfRule type="cellIs" dxfId="307" priority="25" operator="equal">
      <formula>"Rev.nº"</formula>
    </cfRule>
  </conditionalFormatting>
  <conditionalFormatting sqref="T41:V41">
    <cfRule type="cellIs" dxfId="306" priority="24" operator="equal">
      <formula>"data"</formula>
    </cfRule>
  </conditionalFormatting>
  <conditionalFormatting sqref="B11:D15">
    <cfRule type="cellIs" dxfId="305" priority="22" operator="equal">
      <formula>""</formula>
    </cfRule>
  </conditionalFormatting>
  <conditionalFormatting sqref="E11">
    <cfRule type="cellIs" dxfId="304" priority="21" operator="equal">
      <formula>""</formula>
    </cfRule>
  </conditionalFormatting>
  <conditionalFormatting sqref="R11 M11:O15">
    <cfRule type="cellIs" dxfId="303" priority="20" operator="equal">
      <formula>""</formula>
    </cfRule>
  </conditionalFormatting>
  <conditionalFormatting sqref="E14">
    <cfRule type="cellIs" dxfId="302" priority="19" operator="equal">
      <formula>""</formula>
    </cfRule>
  </conditionalFormatting>
  <conditionalFormatting sqref="B16:D20">
    <cfRule type="cellIs" dxfId="301" priority="18" operator="equal">
      <formula>""</formula>
    </cfRule>
  </conditionalFormatting>
  <conditionalFormatting sqref="E16">
    <cfRule type="cellIs" dxfId="300" priority="17" operator="equal">
      <formula>""</formula>
    </cfRule>
  </conditionalFormatting>
  <conditionalFormatting sqref="R16 M16:O20">
    <cfRule type="cellIs" dxfId="299" priority="16" operator="equal">
      <formula>""</formula>
    </cfRule>
  </conditionalFormatting>
  <conditionalFormatting sqref="B21:D25">
    <cfRule type="cellIs" dxfId="298" priority="15" operator="equal">
      <formula>""</formula>
    </cfRule>
  </conditionalFormatting>
  <conditionalFormatting sqref="E21">
    <cfRule type="cellIs" dxfId="297" priority="14" operator="equal">
      <formula>""</formula>
    </cfRule>
  </conditionalFormatting>
  <conditionalFormatting sqref="R21 M21:O25">
    <cfRule type="cellIs" dxfId="296" priority="13" operator="equal">
      <formula>""</formula>
    </cfRule>
  </conditionalFormatting>
  <conditionalFormatting sqref="B26:D30">
    <cfRule type="cellIs" dxfId="295" priority="12" operator="equal">
      <formula>""</formula>
    </cfRule>
  </conditionalFormatting>
  <conditionalFormatting sqref="E26">
    <cfRule type="cellIs" dxfId="294" priority="11" operator="equal">
      <formula>""</formula>
    </cfRule>
  </conditionalFormatting>
  <conditionalFormatting sqref="R26 M26:O30">
    <cfRule type="cellIs" dxfId="293" priority="10" operator="equal">
      <formula>""</formula>
    </cfRule>
  </conditionalFormatting>
  <conditionalFormatting sqref="B31:D35">
    <cfRule type="cellIs" dxfId="292" priority="9" operator="equal">
      <formula>""</formula>
    </cfRule>
  </conditionalFormatting>
  <conditionalFormatting sqref="E31">
    <cfRule type="cellIs" dxfId="291" priority="8" operator="equal">
      <formula>""</formula>
    </cfRule>
  </conditionalFormatting>
  <conditionalFormatting sqref="R31 M31:O35">
    <cfRule type="cellIs" dxfId="290" priority="7" operator="equal">
      <formula>""</formula>
    </cfRule>
  </conditionalFormatting>
  <conditionalFormatting sqref="E19">
    <cfRule type="cellIs" dxfId="289" priority="6" operator="equal">
      <formula>""</formula>
    </cfRule>
  </conditionalFormatting>
  <conditionalFormatting sqref="E24">
    <cfRule type="cellIs" dxfId="288" priority="5" operator="equal">
      <formula>""</formula>
    </cfRule>
  </conditionalFormatting>
  <conditionalFormatting sqref="E29">
    <cfRule type="cellIs" dxfId="287" priority="4" operator="equal">
      <formula>""</formula>
    </cfRule>
  </conditionalFormatting>
  <conditionalFormatting sqref="E34">
    <cfRule type="cellIs" dxfId="286" priority="3" operator="equal">
      <formula>""</formula>
    </cfRule>
  </conditionalFormatting>
  <conditionalFormatting sqref="E6:M6">
    <cfRule type="cellIs" dxfId="285" priority="1" operator="equal">
      <formula>"Inserir IN"</formula>
    </cfRule>
    <cfRule type="cellIs" dxfId="284" priority="2" operator="equal">
      <formula>"Inserir IN de decisão"</formula>
    </cfRule>
  </conditionalFormatting>
  <pageMargins left="0" right="0" top="0.74803149606299213" bottom="0" header="0" footer="0"/>
  <pageSetup paperSize="9" scale="98" orientation="portrait" errors="blank" horizontalDpi="4294967293" r:id="rId1"/>
  <headerFooter>
    <oddHeader>&amp;L&amp;G</oddHeader>
    <oddFooter>&amp;C&amp;"Times New Roman,Normal"&amp;7                          Página &amp;P de &amp;N</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AM44"/>
  <sheetViews>
    <sheetView showGridLines="0" zoomScaleNormal="100" zoomScaleSheetLayoutView="115" zoomScalePageLayoutView="80" workbookViewId="0">
      <selection activeCell="A4" sqref="A1:XFD1048576"/>
    </sheetView>
  </sheetViews>
  <sheetFormatPr defaultColWidth="0.7109375" defaultRowHeight="15"/>
  <cols>
    <col min="1" max="1" width="15.28515625" style="16" customWidth="1"/>
    <col min="2" max="4" width="4.28515625" style="16" customWidth="1"/>
    <col min="5" max="9" width="4" style="16" customWidth="1"/>
    <col min="10" max="15" width="4.28515625" style="16" customWidth="1"/>
    <col min="16" max="22" width="3.7109375" style="16" customWidth="1"/>
    <col min="23" max="23" width="3.85546875" style="16" customWidth="1"/>
    <col min="24" max="24" width="3.7109375" style="16" customWidth="1"/>
    <col min="25" max="34" width="3.85546875" style="16" customWidth="1"/>
    <col min="35" max="102" width="5.7109375" style="16" customWidth="1"/>
    <col min="103" max="16382" width="0.7109375" style="16"/>
    <col min="16383" max="16383" width="9.5703125" style="16" customWidth="1"/>
    <col min="16384" max="16384" width="0.7109375" style="16" customWidth="1"/>
  </cols>
  <sheetData>
    <row r="1" spans="2:29" ht="39.950000000000003" customHeight="1">
      <c r="R1" s="403"/>
      <c r="S1" s="403"/>
      <c r="T1" s="403"/>
      <c r="U1" s="403"/>
      <c r="V1" s="403"/>
      <c r="W1" s="403"/>
    </row>
    <row r="2" spans="2:29" ht="48" customHeight="1">
      <c r="B2" s="480" t="str">
        <f>'Certificados Gerais'!B2</f>
        <v>Selecionar opção</v>
      </c>
      <c r="C2" s="481"/>
      <c r="D2" s="481"/>
      <c r="E2" s="481"/>
      <c r="F2" s="481"/>
      <c r="G2" s="481"/>
      <c r="H2" s="481"/>
      <c r="I2" s="481"/>
      <c r="J2" s="481"/>
      <c r="K2" s="481"/>
      <c r="L2" s="481"/>
      <c r="M2" s="481"/>
      <c r="N2" s="481"/>
      <c r="O2" s="481"/>
      <c r="P2" s="481"/>
      <c r="Q2" s="481"/>
      <c r="R2" s="481"/>
      <c r="S2" s="481"/>
      <c r="T2" s="21"/>
      <c r="U2" s="21"/>
      <c r="V2" s="14"/>
      <c r="W2" s="14"/>
      <c r="X2" s="7"/>
      <c r="Y2" s="17"/>
      <c r="Z2" s="17"/>
    </row>
    <row r="3" spans="2:29" ht="68.099999999999994" customHeight="1">
      <c r="B3" s="480" t="str">
        <f>'Certificados Gerais'!B3</f>
        <v>Panelas Metálicas</v>
      </c>
      <c r="C3" s="481"/>
      <c r="D3" s="481"/>
      <c r="E3" s="481"/>
      <c r="F3" s="481"/>
      <c r="G3" s="481"/>
      <c r="H3" s="481"/>
      <c r="I3" s="481"/>
      <c r="J3" s="481"/>
      <c r="K3" s="481"/>
      <c r="L3" s="481"/>
      <c r="M3" s="481"/>
      <c r="N3" s="481"/>
      <c r="O3" s="481"/>
      <c r="P3" s="481"/>
      <c r="Q3" s="481"/>
      <c r="R3" s="481"/>
      <c r="S3" s="481"/>
    </row>
    <row r="4" spans="2:29" ht="12" customHeight="1"/>
    <row r="5" spans="2:29" ht="12" customHeight="1">
      <c r="E5" s="9"/>
      <c r="F5" s="9"/>
      <c r="G5" s="9"/>
      <c r="H5" s="9"/>
      <c r="I5" s="9"/>
      <c r="J5" s="9"/>
      <c r="K5" s="9"/>
      <c r="L5" s="9"/>
      <c r="M5" s="9"/>
      <c r="N5" s="9"/>
      <c r="O5" s="9"/>
      <c r="P5" s="9"/>
    </row>
    <row r="6" spans="2:29" s="17" customFormat="1" ht="15" customHeight="1">
      <c r="B6" s="463" t="s">
        <v>23</v>
      </c>
      <c r="C6" s="463"/>
      <c r="D6" s="463"/>
      <c r="E6" s="482" t="str">
        <f>'Certificados Gerais'!L5</f>
        <v>Inserir IN de decisão</v>
      </c>
      <c r="F6" s="483"/>
      <c r="G6" s="483"/>
      <c r="H6" s="483"/>
      <c r="I6" s="483"/>
      <c r="J6" s="483"/>
      <c r="K6" s="483"/>
      <c r="L6" s="483"/>
      <c r="M6" s="483"/>
      <c r="N6" s="91"/>
      <c r="O6" s="463" t="s">
        <v>8</v>
      </c>
      <c r="P6" s="463"/>
      <c r="Q6" s="463"/>
      <c r="R6" s="464" t="str">
        <f>'Certificados Gerais'!H7</f>
        <v>Inserir data</v>
      </c>
      <c r="S6" s="464"/>
      <c r="T6" s="464"/>
      <c r="U6" s="464"/>
      <c r="V6" s="464"/>
      <c r="X6" s="75"/>
    </row>
    <row r="7" spans="2:29" s="17" customFormat="1" ht="15" customHeight="1">
      <c r="B7" s="22"/>
      <c r="C7" s="22"/>
      <c r="D7" s="18"/>
      <c r="E7" s="18"/>
      <c r="F7" s="18"/>
      <c r="G7" s="18"/>
      <c r="H7" s="18"/>
      <c r="I7" s="18"/>
      <c r="J7" s="23"/>
      <c r="K7" s="23"/>
      <c r="L7" s="23"/>
      <c r="M7" s="18"/>
      <c r="N7" s="18"/>
      <c r="O7" s="463" t="s">
        <v>21</v>
      </c>
      <c r="P7" s="463"/>
      <c r="Q7" s="463"/>
      <c r="R7" s="464" t="str">
        <f>'Certificados Gerais'!H8</f>
        <v/>
      </c>
      <c r="S7" s="464"/>
      <c r="T7" s="464"/>
      <c r="U7" s="464"/>
      <c r="V7" s="464"/>
    </row>
    <row r="8" spans="2:29" s="17" customFormat="1" ht="19.5" customHeight="1">
      <c r="B8" s="465" t="s">
        <v>603</v>
      </c>
      <c r="C8" s="465"/>
      <c r="D8" s="465"/>
      <c r="E8" s="466" t="str">
        <f>din!B1</f>
        <v>(Tudo)</v>
      </c>
      <c r="F8" s="466"/>
      <c r="G8" s="466"/>
      <c r="H8" s="466"/>
      <c r="I8" s="466"/>
      <c r="J8" s="466"/>
      <c r="K8" s="466"/>
      <c r="L8" s="466"/>
      <c r="M8" s="466"/>
      <c r="N8" s="466"/>
      <c r="O8" s="466"/>
      <c r="P8" s="466"/>
      <c r="Q8" s="466"/>
      <c r="R8" s="466"/>
      <c r="S8" s="466"/>
      <c r="T8" s="466"/>
      <c r="U8" s="466"/>
      <c r="V8" s="466"/>
      <c r="W8" s="72"/>
      <c r="X8" s="72"/>
      <c r="Y8" s="72"/>
      <c r="Z8" s="19"/>
    </row>
    <row r="9" spans="2:29" s="20" customFormat="1" ht="12" customHeight="1">
      <c r="B9" s="467" t="s">
        <v>9</v>
      </c>
      <c r="C9" s="467"/>
      <c r="D9" s="467"/>
      <c r="E9" s="467" t="s">
        <v>579</v>
      </c>
      <c r="F9" s="467"/>
      <c r="G9" s="467"/>
      <c r="H9" s="467"/>
      <c r="I9" s="467"/>
      <c r="J9" s="468" t="s">
        <v>19</v>
      </c>
      <c r="K9" s="469"/>
      <c r="L9" s="469"/>
      <c r="M9" s="469"/>
      <c r="N9" s="469"/>
      <c r="O9" s="469"/>
      <c r="P9" s="469"/>
      <c r="Q9" s="470"/>
      <c r="R9" s="474" t="s">
        <v>10</v>
      </c>
      <c r="S9" s="475"/>
      <c r="T9" s="475"/>
      <c r="U9" s="475"/>
      <c r="V9" s="476"/>
      <c r="AB9" s="457"/>
      <c r="AC9" s="457"/>
    </row>
    <row r="10" spans="2:29" s="20" customFormat="1" ht="12" customHeight="1">
      <c r="B10" s="467"/>
      <c r="C10" s="467"/>
      <c r="D10" s="467"/>
      <c r="E10" s="467"/>
      <c r="F10" s="467"/>
      <c r="G10" s="467"/>
      <c r="H10" s="467"/>
      <c r="I10" s="467"/>
      <c r="J10" s="471"/>
      <c r="K10" s="472"/>
      <c r="L10" s="472"/>
      <c r="M10" s="472"/>
      <c r="N10" s="472"/>
      <c r="O10" s="472"/>
      <c r="P10" s="472"/>
      <c r="Q10" s="473"/>
      <c r="R10" s="477"/>
      <c r="S10" s="478"/>
      <c r="T10" s="478"/>
      <c r="U10" s="478"/>
      <c r="V10" s="479"/>
    </row>
    <row r="11" spans="2:29" s="20" customFormat="1" ht="15" customHeight="1">
      <c r="B11" s="440">
        <f>din!A84</f>
        <v>0</v>
      </c>
      <c r="C11" s="441"/>
      <c r="D11" s="442"/>
      <c r="E11" s="440">
        <f>din!B84</f>
        <v>0</v>
      </c>
      <c r="F11" s="441"/>
      <c r="G11" s="441"/>
      <c r="H11" s="441"/>
      <c r="I11" s="442"/>
      <c r="J11" s="437" t="s">
        <v>14</v>
      </c>
      <c r="K11" s="437"/>
      <c r="L11" s="437"/>
      <c r="M11" s="490">
        <f>din!D84</f>
        <v>0</v>
      </c>
      <c r="N11" s="490"/>
      <c r="O11" s="490"/>
      <c r="P11" s="490"/>
      <c r="Q11" s="490"/>
      <c r="R11" s="450">
        <f>din!I84</f>
        <v>0</v>
      </c>
      <c r="S11" s="450"/>
      <c r="T11" s="450"/>
      <c r="U11" s="450"/>
      <c r="V11" s="450"/>
    </row>
    <row r="12" spans="2:29" s="20" customFormat="1" ht="20.100000000000001" customHeight="1">
      <c r="B12" s="443"/>
      <c r="C12" s="444"/>
      <c r="D12" s="445"/>
      <c r="E12" s="443"/>
      <c r="F12" s="444"/>
      <c r="G12" s="444"/>
      <c r="H12" s="444"/>
      <c r="I12" s="445"/>
      <c r="J12" s="437" t="s">
        <v>20</v>
      </c>
      <c r="K12" s="437"/>
      <c r="L12" s="437"/>
      <c r="M12" s="490">
        <f>din!E84</f>
        <v>0</v>
      </c>
      <c r="N12" s="490"/>
      <c r="O12" s="490"/>
      <c r="P12" s="490"/>
      <c r="Q12" s="490"/>
      <c r="R12" s="450"/>
      <c r="S12" s="450"/>
      <c r="T12" s="450"/>
      <c r="U12" s="450"/>
      <c r="V12" s="450"/>
    </row>
    <row r="13" spans="2:29" s="20" customFormat="1" ht="20.100000000000001" customHeight="1">
      <c r="B13" s="443"/>
      <c r="C13" s="444"/>
      <c r="D13" s="445"/>
      <c r="E13" s="443"/>
      <c r="F13" s="444"/>
      <c r="G13" s="444"/>
      <c r="H13" s="444"/>
      <c r="I13" s="445"/>
      <c r="J13" s="437" t="s">
        <v>598</v>
      </c>
      <c r="K13" s="437"/>
      <c r="L13" s="437"/>
      <c r="M13" s="491">
        <f>din!F84</f>
        <v>0</v>
      </c>
      <c r="N13" s="491"/>
      <c r="O13" s="491"/>
      <c r="P13" s="491"/>
      <c r="Q13" s="491"/>
      <c r="R13" s="450"/>
      <c r="S13" s="450"/>
      <c r="T13" s="450"/>
      <c r="U13" s="450"/>
      <c r="V13" s="450"/>
    </row>
    <row r="14" spans="2:29" s="20" customFormat="1" ht="20.100000000000001" customHeight="1">
      <c r="B14" s="443"/>
      <c r="C14" s="444"/>
      <c r="D14" s="445"/>
      <c r="E14" s="484">
        <f>din!C84</f>
        <v>0</v>
      </c>
      <c r="F14" s="485"/>
      <c r="G14" s="485"/>
      <c r="H14" s="485"/>
      <c r="I14" s="486"/>
      <c r="J14" s="437" t="s">
        <v>17</v>
      </c>
      <c r="K14" s="437"/>
      <c r="L14" s="437"/>
      <c r="M14" s="491">
        <f>din!G84</f>
        <v>0</v>
      </c>
      <c r="N14" s="491"/>
      <c r="O14" s="491"/>
      <c r="P14" s="491"/>
      <c r="Q14" s="491"/>
      <c r="R14" s="450"/>
      <c r="S14" s="450"/>
      <c r="T14" s="450"/>
      <c r="U14" s="450"/>
      <c r="V14" s="450"/>
    </row>
    <row r="15" spans="2:29" s="20" customFormat="1" ht="20.100000000000001" customHeight="1">
      <c r="B15" s="446"/>
      <c r="C15" s="447"/>
      <c r="D15" s="448"/>
      <c r="E15" s="487"/>
      <c r="F15" s="488"/>
      <c r="G15" s="488"/>
      <c r="H15" s="488"/>
      <c r="I15" s="489"/>
      <c r="J15" s="437" t="s">
        <v>18</v>
      </c>
      <c r="K15" s="437"/>
      <c r="L15" s="437"/>
      <c r="M15" s="491">
        <f>din!H84</f>
        <v>0</v>
      </c>
      <c r="N15" s="491"/>
      <c r="O15" s="491"/>
      <c r="P15" s="491"/>
      <c r="Q15" s="491"/>
      <c r="R15" s="450"/>
      <c r="S15" s="450"/>
      <c r="T15" s="450"/>
      <c r="U15" s="450"/>
      <c r="V15" s="450"/>
    </row>
    <row r="16" spans="2:29" s="20" customFormat="1" ht="15" customHeight="1">
      <c r="B16" s="440">
        <f>din!A85</f>
        <v>0</v>
      </c>
      <c r="C16" s="441"/>
      <c r="D16" s="442"/>
      <c r="E16" s="440">
        <f>din!B85</f>
        <v>0</v>
      </c>
      <c r="F16" s="441"/>
      <c r="G16" s="441"/>
      <c r="H16" s="441"/>
      <c r="I16" s="442"/>
      <c r="J16" s="437" t="s">
        <v>14</v>
      </c>
      <c r="K16" s="437"/>
      <c r="L16" s="437"/>
      <c r="M16" s="490">
        <f>din!D85</f>
        <v>0</v>
      </c>
      <c r="N16" s="490"/>
      <c r="O16" s="490"/>
      <c r="P16" s="490"/>
      <c r="Q16" s="490"/>
      <c r="R16" s="450">
        <f>din!I85</f>
        <v>0</v>
      </c>
      <c r="S16" s="450"/>
      <c r="T16" s="450"/>
      <c r="U16" s="450"/>
      <c r="V16" s="450"/>
    </row>
    <row r="17" spans="2:39" s="20" customFormat="1" ht="20.100000000000001" customHeight="1">
      <c r="B17" s="443"/>
      <c r="C17" s="444"/>
      <c r="D17" s="445"/>
      <c r="E17" s="443"/>
      <c r="F17" s="444"/>
      <c r="G17" s="444"/>
      <c r="H17" s="444"/>
      <c r="I17" s="445"/>
      <c r="J17" s="437" t="s">
        <v>20</v>
      </c>
      <c r="K17" s="437"/>
      <c r="L17" s="437"/>
      <c r="M17" s="490">
        <f>din!E85</f>
        <v>0</v>
      </c>
      <c r="N17" s="490"/>
      <c r="O17" s="490"/>
      <c r="P17" s="490"/>
      <c r="Q17" s="490"/>
      <c r="R17" s="450"/>
      <c r="S17" s="450"/>
      <c r="T17" s="450"/>
      <c r="U17" s="450"/>
      <c r="V17" s="450"/>
    </row>
    <row r="18" spans="2:39" s="20" customFormat="1" ht="20.100000000000001" customHeight="1">
      <c r="B18" s="443"/>
      <c r="C18" s="444"/>
      <c r="D18" s="445"/>
      <c r="E18" s="443"/>
      <c r="F18" s="444"/>
      <c r="G18" s="444"/>
      <c r="H18" s="444"/>
      <c r="I18" s="445"/>
      <c r="J18" s="437" t="s">
        <v>598</v>
      </c>
      <c r="K18" s="437"/>
      <c r="L18" s="437"/>
      <c r="M18" s="491">
        <f>din!F85</f>
        <v>0</v>
      </c>
      <c r="N18" s="491"/>
      <c r="O18" s="491"/>
      <c r="P18" s="491"/>
      <c r="Q18" s="491"/>
      <c r="R18" s="450"/>
      <c r="S18" s="450"/>
      <c r="T18" s="450"/>
      <c r="U18" s="450"/>
      <c r="V18" s="450"/>
    </row>
    <row r="19" spans="2:39" s="20" customFormat="1" ht="20.100000000000001" customHeight="1">
      <c r="B19" s="443"/>
      <c r="C19" s="444"/>
      <c r="D19" s="445"/>
      <c r="E19" s="484">
        <f>din!C85</f>
        <v>0</v>
      </c>
      <c r="F19" s="485"/>
      <c r="G19" s="485"/>
      <c r="H19" s="485"/>
      <c r="I19" s="486"/>
      <c r="J19" s="437" t="s">
        <v>17</v>
      </c>
      <c r="K19" s="437"/>
      <c r="L19" s="437"/>
      <c r="M19" s="491">
        <f>din!G85</f>
        <v>0</v>
      </c>
      <c r="N19" s="491"/>
      <c r="O19" s="491"/>
      <c r="P19" s="491"/>
      <c r="Q19" s="491"/>
      <c r="R19" s="450"/>
      <c r="S19" s="450"/>
      <c r="T19" s="450"/>
      <c r="U19" s="450"/>
      <c r="V19" s="450"/>
      <c r="AB19" s="92"/>
      <c r="AC19" s="92"/>
      <c r="AD19" s="92"/>
      <c r="AE19" s="92"/>
      <c r="AF19" s="92"/>
      <c r="AG19" s="92"/>
      <c r="AH19" s="92"/>
      <c r="AI19" s="92"/>
      <c r="AJ19" s="92"/>
      <c r="AK19" s="92"/>
      <c r="AL19" s="92"/>
      <c r="AM19" s="92"/>
    </row>
    <row r="20" spans="2:39" s="20" customFormat="1" ht="20.100000000000001" customHeight="1">
      <c r="B20" s="446"/>
      <c r="C20" s="447"/>
      <c r="D20" s="448"/>
      <c r="E20" s="487"/>
      <c r="F20" s="488"/>
      <c r="G20" s="488"/>
      <c r="H20" s="488"/>
      <c r="I20" s="489"/>
      <c r="J20" s="437" t="s">
        <v>18</v>
      </c>
      <c r="K20" s="437"/>
      <c r="L20" s="437"/>
      <c r="M20" s="491">
        <f>din!H85</f>
        <v>0</v>
      </c>
      <c r="N20" s="491"/>
      <c r="O20" s="491"/>
      <c r="P20" s="491"/>
      <c r="Q20" s="491"/>
      <c r="R20" s="450"/>
      <c r="S20" s="450"/>
      <c r="T20" s="450"/>
      <c r="U20" s="450"/>
      <c r="V20" s="450"/>
      <c r="W20" s="21"/>
      <c r="AB20" s="92"/>
      <c r="AC20" s="92"/>
      <c r="AD20" s="92"/>
      <c r="AE20" s="92"/>
      <c r="AF20" s="92"/>
      <c r="AG20" s="92"/>
      <c r="AH20" s="92"/>
      <c r="AI20" s="92"/>
      <c r="AJ20" s="92"/>
      <c r="AK20" s="92"/>
      <c r="AL20" s="92"/>
      <c r="AM20" s="92"/>
    </row>
    <row r="21" spans="2:39" s="20" customFormat="1" ht="15" customHeight="1">
      <c r="B21" s="440">
        <f>din!A86</f>
        <v>0</v>
      </c>
      <c r="C21" s="441"/>
      <c r="D21" s="442"/>
      <c r="E21" s="440">
        <f>din!B86</f>
        <v>0</v>
      </c>
      <c r="F21" s="441"/>
      <c r="G21" s="441"/>
      <c r="H21" s="441"/>
      <c r="I21" s="442"/>
      <c r="J21" s="437" t="s">
        <v>14</v>
      </c>
      <c r="K21" s="437"/>
      <c r="L21" s="437"/>
      <c r="M21" s="490">
        <f>din!D86</f>
        <v>0</v>
      </c>
      <c r="N21" s="490"/>
      <c r="O21" s="490"/>
      <c r="P21" s="490"/>
      <c r="Q21" s="490"/>
      <c r="R21" s="450">
        <f>din!I86</f>
        <v>0</v>
      </c>
      <c r="S21" s="450"/>
      <c r="T21" s="450"/>
      <c r="U21" s="450"/>
      <c r="V21" s="450"/>
      <c r="W21" s="21"/>
      <c r="AB21" s="92"/>
      <c r="AC21" s="92"/>
      <c r="AD21" s="92"/>
      <c r="AE21" s="92"/>
      <c r="AF21" s="92"/>
      <c r="AG21" s="92"/>
      <c r="AH21" s="92"/>
      <c r="AI21" s="92"/>
      <c r="AJ21" s="92"/>
      <c r="AK21" s="92"/>
      <c r="AL21" s="92"/>
      <c r="AM21" s="92"/>
    </row>
    <row r="22" spans="2:39" s="20" customFormat="1" ht="20.100000000000001" customHeight="1">
      <c r="B22" s="443"/>
      <c r="C22" s="444"/>
      <c r="D22" s="445"/>
      <c r="E22" s="443"/>
      <c r="F22" s="444"/>
      <c r="G22" s="444"/>
      <c r="H22" s="444"/>
      <c r="I22" s="445"/>
      <c r="J22" s="437" t="s">
        <v>20</v>
      </c>
      <c r="K22" s="437"/>
      <c r="L22" s="437"/>
      <c r="M22" s="490">
        <f>din!E86</f>
        <v>0</v>
      </c>
      <c r="N22" s="490"/>
      <c r="O22" s="490"/>
      <c r="P22" s="490"/>
      <c r="Q22" s="490"/>
      <c r="R22" s="450"/>
      <c r="S22" s="450"/>
      <c r="T22" s="450"/>
      <c r="U22" s="450"/>
      <c r="V22" s="450"/>
      <c r="W22" s="21"/>
      <c r="AB22" s="92"/>
      <c r="AC22" s="92"/>
      <c r="AD22" s="92"/>
      <c r="AE22" s="92"/>
      <c r="AF22" s="92"/>
      <c r="AG22" s="92"/>
      <c r="AH22" s="92"/>
      <c r="AI22" s="92"/>
      <c r="AJ22" s="92"/>
      <c r="AK22" s="92"/>
      <c r="AL22" s="92"/>
      <c r="AM22" s="92"/>
    </row>
    <row r="23" spans="2:39" s="20" customFormat="1" ht="20.100000000000001" customHeight="1">
      <c r="B23" s="443"/>
      <c r="C23" s="444"/>
      <c r="D23" s="445"/>
      <c r="E23" s="443"/>
      <c r="F23" s="444"/>
      <c r="G23" s="444"/>
      <c r="H23" s="444"/>
      <c r="I23" s="445"/>
      <c r="J23" s="437" t="s">
        <v>598</v>
      </c>
      <c r="K23" s="437"/>
      <c r="L23" s="437"/>
      <c r="M23" s="491">
        <f>din!F86</f>
        <v>0</v>
      </c>
      <c r="N23" s="491"/>
      <c r="O23" s="491"/>
      <c r="P23" s="491"/>
      <c r="Q23" s="491"/>
      <c r="R23" s="450"/>
      <c r="S23" s="450"/>
      <c r="T23" s="450"/>
      <c r="U23" s="450"/>
      <c r="V23" s="450"/>
      <c r="W23" s="21"/>
      <c r="AB23" s="92"/>
      <c r="AC23" s="92"/>
      <c r="AD23" s="93"/>
      <c r="AE23" s="92"/>
      <c r="AF23" s="92"/>
      <c r="AG23" s="92"/>
      <c r="AH23" s="92"/>
      <c r="AI23" s="92"/>
      <c r="AJ23" s="92"/>
      <c r="AK23" s="92"/>
      <c r="AL23" s="92"/>
      <c r="AM23" s="92"/>
    </row>
    <row r="24" spans="2:39" s="20" customFormat="1" ht="20.100000000000001" customHeight="1">
      <c r="B24" s="443"/>
      <c r="C24" s="444"/>
      <c r="D24" s="445"/>
      <c r="E24" s="484">
        <f>din!C86</f>
        <v>0</v>
      </c>
      <c r="F24" s="485"/>
      <c r="G24" s="485"/>
      <c r="H24" s="485"/>
      <c r="I24" s="486"/>
      <c r="J24" s="437" t="s">
        <v>17</v>
      </c>
      <c r="K24" s="437"/>
      <c r="L24" s="437"/>
      <c r="M24" s="491">
        <f>din!G86</f>
        <v>0</v>
      </c>
      <c r="N24" s="491"/>
      <c r="O24" s="491"/>
      <c r="P24" s="491"/>
      <c r="Q24" s="491"/>
      <c r="R24" s="450"/>
      <c r="S24" s="450"/>
      <c r="T24" s="450"/>
      <c r="U24" s="450"/>
      <c r="V24" s="450"/>
      <c r="W24" s="21"/>
      <c r="AB24" s="92"/>
      <c r="AC24" s="92"/>
      <c r="AD24" s="92"/>
      <c r="AE24" s="92"/>
      <c r="AF24" s="92"/>
      <c r="AG24" s="92"/>
      <c r="AH24" s="92"/>
      <c r="AI24" s="92"/>
      <c r="AJ24" s="92"/>
      <c r="AK24" s="92"/>
      <c r="AL24" s="92"/>
      <c r="AM24" s="92"/>
    </row>
    <row r="25" spans="2:39" s="20" customFormat="1" ht="20.100000000000001" customHeight="1">
      <c r="B25" s="446"/>
      <c r="C25" s="447"/>
      <c r="D25" s="448"/>
      <c r="E25" s="487"/>
      <c r="F25" s="488"/>
      <c r="G25" s="488"/>
      <c r="H25" s="488"/>
      <c r="I25" s="489"/>
      <c r="J25" s="437" t="s">
        <v>18</v>
      </c>
      <c r="K25" s="437"/>
      <c r="L25" s="437"/>
      <c r="M25" s="491">
        <f>din!H86</f>
        <v>0</v>
      </c>
      <c r="N25" s="491"/>
      <c r="O25" s="491"/>
      <c r="P25" s="491"/>
      <c r="Q25" s="491"/>
      <c r="R25" s="450"/>
      <c r="S25" s="450"/>
      <c r="T25" s="450"/>
      <c r="U25" s="450"/>
      <c r="V25" s="450"/>
      <c r="W25" s="21"/>
      <c r="AB25" s="92"/>
      <c r="AC25" s="92"/>
      <c r="AD25" s="92"/>
      <c r="AE25" s="92"/>
      <c r="AF25" s="92"/>
      <c r="AG25" s="92"/>
      <c r="AH25" s="92"/>
      <c r="AI25" s="92"/>
      <c r="AJ25" s="92"/>
      <c r="AK25" s="92"/>
      <c r="AL25" s="92"/>
      <c r="AM25" s="92"/>
    </row>
    <row r="26" spans="2:39" s="20" customFormat="1" ht="15" customHeight="1">
      <c r="B26" s="440">
        <f>din!A87</f>
        <v>0</v>
      </c>
      <c r="C26" s="441"/>
      <c r="D26" s="442"/>
      <c r="E26" s="440">
        <f>din!B87</f>
        <v>0</v>
      </c>
      <c r="F26" s="441"/>
      <c r="G26" s="441"/>
      <c r="H26" s="441"/>
      <c r="I26" s="442"/>
      <c r="J26" s="437" t="s">
        <v>14</v>
      </c>
      <c r="K26" s="437"/>
      <c r="L26" s="437"/>
      <c r="M26" s="490">
        <f>din!D87</f>
        <v>0</v>
      </c>
      <c r="N26" s="490"/>
      <c r="O26" s="490"/>
      <c r="P26" s="490"/>
      <c r="Q26" s="490"/>
      <c r="R26" s="450">
        <f>din!I87</f>
        <v>0</v>
      </c>
      <c r="S26" s="450"/>
      <c r="T26" s="450"/>
      <c r="U26" s="450"/>
      <c r="V26" s="450"/>
      <c r="W26" s="21"/>
    </row>
    <row r="27" spans="2:39" s="20" customFormat="1" ht="20.100000000000001" customHeight="1">
      <c r="B27" s="443"/>
      <c r="C27" s="444"/>
      <c r="D27" s="445"/>
      <c r="E27" s="443"/>
      <c r="F27" s="444"/>
      <c r="G27" s="444"/>
      <c r="H27" s="444"/>
      <c r="I27" s="445"/>
      <c r="J27" s="437" t="s">
        <v>20</v>
      </c>
      <c r="K27" s="437"/>
      <c r="L27" s="437"/>
      <c r="M27" s="490">
        <f>din!E87</f>
        <v>0</v>
      </c>
      <c r="N27" s="490"/>
      <c r="O27" s="490"/>
      <c r="P27" s="490"/>
      <c r="Q27" s="490"/>
      <c r="R27" s="450"/>
      <c r="S27" s="450"/>
      <c r="T27" s="450"/>
      <c r="U27" s="450"/>
      <c r="V27" s="450"/>
      <c r="W27" s="21"/>
    </row>
    <row r="28" spans="2:39" s="20" customFormat="1" ht="20.100000000000001" customHeight="1">
      <c r="B28" s="443"/>
      <c r="C28" s="444"/>
      <c r="D28" s="445"/>
      <c r="E28" s="443"/>
      <c r="F28" s="444"/>
      <c r="G28" s="444"/>
      <c r="H28" s="444"/>
      <c r="I28" s="445"/>
      <c r="J28" s="437" t="s">
        <v>598</v>
      </c>
      <c r="K28" s="437"/>
      <c r="L28" s="437"/>
      <c r="M28" s="491">
        <f>din!F87</f>
        <v>0</v>
      </c>
      <c r="N28" s="491"/>
      <c r="O28" s="491"/>
      <c r="P28" s="491"/>
      <c r="Q28" s="491"/>
      <c r="R28" s="450"/>
      <c r="S28" s="450"/>
      <c r="T28" s="450"/>
      <c r="U28" s="450"/>
      <c r="V28" s="450"/>
      <c r="W28" s="21"/>
    </row>
    <row r="29" spans="2:39" s="20" customFormat="1" ht="20.100000000000001" customHeight="1">
      <c r="B29" s="443"/>
      <c r="C29" s="444"/>
      <c r="D29" s="445"/>
      <c r="E29" s="484">
        <f>din!C87</f>
        <v>0</v>
      </c>
      <c r="F29" s="485"/>
      <c r="G29" s="485"/>
      <c r="H29" s="485"/>
      <c r="I29" s="486"/>
      <c r="J29" s="437" t="s">
        <v>17</v>
      </c>
      <c r="K29" s="437"/>
      <c r="L29" s="437"/>
      <c r="M29" s="491">
        <f>din!G87</f>
        <v>0</v>
      </c>
      <c r="N29" s="491"/>
      <c r="O29" s="491"/>
      <c r="P29" s="491"/>
      <c r="Q29" s="491"/>
      <c r="R29" s="450"/>
      <c r="S29" s="450"/>
      <c r="T29" s="450"/>
      <c r="U29" s="450"/>
      <c r="V29" s="450"/>
      <c r="W29" s="21"/>
    </row>
    <row r="30" spans="2:39" s="20" customFormat="1" ht="20.100000000000001" customHeight="1">
      <c r="B30" s="446"/>
      <c r="C30" s="447"/>
      <c r="D30" s="448"/>
      <c r="E30" s="487"/>
      <c r="F30" s="488"/>
      <c r="G30" s="488"/>
      <c r="H30" s="488"/>
      <c r="I30" s="489"/>
      <c r="J30" s="437" t="s">
        <v>18</v>
      </c>
      <c r="K30" s="437"/>
      <c r="L30" s="437"/>
      <c r="M30" s="491">
        <f>din!H87</f>
        <v>0</v>
      </c>
      <c r="N30" s="491"/>
      <c r="O30" s="491"/>
      <c r="P30" s="491"/>
      <c r="Q30" s="491"/>
      <c r="R30" s="450"/>
      <c r="S30" s="450"/>
      <c r="T30" s="450"/>
      <c r="U30" s="450"/>
      <c r="V30" s="450"/>
      <c r="W30" s="21"/>
    </row>
    <row r="31" spans="2:39" s="20" customFormat="1" ht="15" customHeight="1">
      <c r="B31" s="440">
        <f>din!A88</f>
        <v>0</v>
      </c>
      <c r="C31" s="441"/>
      <c r="D31" s="442"/>
      <c r="E31" s="440">
        <f>din!B88</f>
        <v>0</v>
      </c>
      <c r="F31" s="441"/>
      <c r="G31" s="441"/>
      <c r="H31" s="441"/>
      <c r="I31" s="442"/>
      <c r="J31" s="437" t="s">
        <v>14</v>
      </c>
      <c r="K31" s="437"/>
      <c r="L31" s="437"/>
      <c r="M31" s="490">
        <f>din!D88</f>
        <v>0</v>
      </c>
      <c r="N31" s="490"/>
      <c r="O31" s="490"/>
      <c r="P31" s="490"/>
      <c r="Q31" s="490"/>
      <c r="R31" s="450">
        <f>din!I88</f>
        <v>0</v>
      </c>
      <c r="S31" s="450"/>
      <c r="T31" s="450"/>
      <c r="U31" s="450"/>
      <c r="V31" s="450"/>
      <c r="W31" s="21"/>
    </row>
    <row r="32" spans="2:39" s="20" customFormat="1" ht="20.100000000000001" customHeight="1">
      <c r="B32" s="443"/>
      <c r="C32" s="444"/>
      <c r="D32" s="445"/>
      <c r="E32" s="443"/>
      <c r="F32" s="444"/>
      <c r="G32" s="444"/>
      <c r="H32" s="444"/>
      <c r="I32" s="445"/>
      <c r="J32" s="437" t="s">
        <v>20</v>
      </c>
      <c r="K32" s="437"/>
      <c r="L32" s="437"/>
      <c r="M32" s="490">
        <f>din!E88</f>
        <v>0</v>
      </c>
      <c r="N32" s="490"/>
      <c r="O32" s="490"/>
      <c r="P32" s="490"/>
      <c r="Q32" s="490"/>
      <c r="R32" s="450"/>
      <c r="S32" s="450"/>
      <c r="T32" s="450"/>
      <c r="U32" s="450"/>
      <c r="V32" s="450"/>
      <c r="W32" s="21"/>
    </row>
    <row r="33" spans="2:29" s="20" customFormat="1" ht="20.100000000000001" customHeight="1">
      <c r="B33" s="443"/>
      <c r="C33" s="444"/>
      <c r="D33" s="445"/>
      <c r="E33" s="443"/>
      <c r="F33" s="444"/>
      <c r="G33" s="444"/>
      <c r="H33" s="444"/>
      <c r="I33" s="445"/>
      <c r="J33" s="437" t="s">
        <v>598</v>
      </c>
      <c r="K33" s="437"/>
      <c r="L33" s="437"/>
      <c r="M33" s="491">
        <f>din!F88</f>
        <v>0</v>
      </c>
      <c r="N33" s="491"/>
      <c r="O33" s="491"/>
      <c r="P33" s="491"/>
      <c r="Q33" s="491"/>
      <c r="R33" s="450"/>
      <c r="S33" s="450"/>
      <c r="T33" s="450"/>
      <c r="U33" s="450"/>
      <c r="V33" s="450"/>
      <c r="W33" s="21"/>
    </row>
    <row r="34" spans="2:29" s="20" customFormat="1" ht="20.100000000000001" customHeight="1">
      <c r="B34" s="443"/>
      <c r="C34" s="444"/>
      <c r="D34" s="445"/>
      <c r="E34" s="484">
        <f>din!C88</f>
        <v>0</v>
      </c>
      <c r="F34" s="485"/>
      <c r="G34" s="485"/>
      <c r="H34" s="485"/>
      <c r="I34" s="486"/>
      <c r="J34" s="437" t="s">
        <v>17</v>
      </c>
      <c r="K34" s="437"/>
      <c r="L34" s="437"/>
      <c r="M34" s="491">
        <f>din!G88</f>
        <v>0</v>
      </c>
      <c r="N34" s="491"/>
      <c r="O34" s="491"/>
      <c r="P34" s="491"/>
      <c r="Q34" s="491"/>
      <c r="R34" s="450"/>
      <c r="S34" s="450"/>
      <c r="T34" s="450"/>
      <c r="U34" s="450"/>
      <c r="V34" s="450"/>
      <c r="W34" s="21"/>
    </row>
    <row r="35" spans="2:29" s="20" customFormat="1" ht="20.100000000000001" customHeight="1">
      <c r="B35" s="446"/>
      <c r="C35" s="447"/>
      <c r="D35" s="448"/>
      <c r="E35" s="487"/>
      <c r="F35" s="488"/>
      <c r="G35" s="488"/>
      <c r="H35" s="488"/>
      <c r="I35" s="489"/>
      <c r="J35" s="437" t="s">
        <v>18</v>
      </c>
      <c r="K35" s="437"/>
      <c r="L35" s="437"/>
      <c r="M35" s="491">
        <f>din!H88</f>
        <v>0</v>
      </c>
      <c r="N35" s="491"/>
      <c r="O35" s="491"/>
      <c r="P35" s="491"/>
      <c r="Q35" s="491"/>
      <c r="R35" s="450"/>
      <c r="S35" s="450"/>
      <c r="T35" s="450"/>
      <c r="U35" s="450"/>
      <c r="V35" s="450"/>
      <c r="W35" s="21"/>
    </row>
    <row r="36" spans="2:29">
      <c r="B36" s="74"/>
      <c r="C36" s="74"/>
      <c r="D36" s="74"/>
      <c r="E36" s="74"/>
      <c r="F36" s="74"/>
      <c r="G36" s="74"/>
      <c r="H36" s="74"/>
      <c r="I36" s="74"/>
      <c r="J36" s="74"/>
      <c r="K36" s="74"/>
      <c r="L36" s="74"/>
      <c r="M36" s="74"/>
      <c r="N36" s="74"/>
      <c r="O36" s="74"/>
      <c r="P36" s="74"/>
      <c r="Q36" s="74"/>
      <c r="R36" s="74"/>
      <c r="S36" s="74"/>
      <c r="T36" s="74"/>
      <c r="U36" s="74"/>
      <c r="V36" s="74"/>
    </row>
    <row r="37" spans="2:29">
      <c r="B37" s="439"/>
      <c r="C37" s="439"/>
      <c r="D37" s="439"/>
      <c r="E37" s="439"/>
      <c r="F37" s="439"/>
      <c r="G37" s="439"/>
      <c r="H37" s="439"/>
      <c r="I37" s="439"/>
      <c r="J37" s="439"/>
      <c r="K37" s="439"/>
      <c r="L37" s="439"/>
      <c r="M37" s="439"/>
      <c r="N37" s="439"/>
      <c r="O37" s="439"/>
      <c r="P37" s="439"/>
      <c r="Q37" s="439"/>
      <c r="R37" s="439"/>
      <c r="S37" s="439"/>
      <c r="T37" s="439"/>
      <c r="U37" s="439"/>
      <c r="V37" s="439"/>
    </row>
    <row r="38" spans="2:29" ht="15" customHeight="1">
      <c r="B38" s="426" t="s">
        <v>628</v>
      </c>
      <c r="C38" s="426"/>
      <c r="D38" s="426"/>
      <c r="E38" s="426"/>
      <c r="F38" s="426"/>
      <c r="G38" s="426"/>
      <c r="H38" s="426"/>
      <c r="I38" s="426"/>
      <c r="J38" s="426"/>
      <c r="K38" s="426"/>
      <c r="L38" s="426"/>
      <c r="M38" s="426"/>
      <c r="N38" s="426"/>
      <c r="O38" s="426"/>
      <c r="P38" s="426"/>
      <c r="Q38" s="426"/>
      <c r="R38" s="426"/>
      <c r="S38" s="79">
        <f>'Certificados Gerais'!W36</f>
        <v>0</v>
      </c>
      <c r="T38" s="77" t="s">
        <v>629</v>
      </c>
    </row>
    <row r="39" spans="2:29" ht="14.1" customHeight="1">
      <c r="B39" s="433"/>
      <c r="C39" s="433"/>
      <c r="D39" s="433"/>
      <c r="E39" s="433"/>
      <c r="F39" s="433"/>
      <c r="G39" s="433"/>
      <c r="H39" s="433"/>
      <c r="I39" s="433"/>
      <c r="J39" s="433"/>
      <c r="K39" s="433"/>
      <c r="L39" s="433"/>
      <c r="M39" s="433"/>
      <c r="N39" s="433"/>
      <c r="O39" s="433"/>
      <c r="P39" s="433"/>
      <c r="Q39" s="433"/>
      <c r="R39" s="433"/>
      <c r="S39" s="433"/>
      <c r="T39" s="433"/>
      <c r="U39" s="433"/>
      <c r="V39" s="433"/>
    </row>
    <row r="40" spans="2:29" ht="14.1" customHeight="1">
      <c r="B40" s="433"/>
      <c r="C40" s="433"/>
      <c r="D40" s="433"/>
      <c r="E40" s="433"/>
      <c r="F40" s="433"/>
      <c r="G40" s="433"/>
      <c r="H40" s="433"/>
      <c r="I40" s="433"/>
      <c r="J40" s="433"/>
      <c r="K40" s="433"/>
      <c r="L40" s="433"/>
      <c r="M40" s="433"/>
      <c r="N40" s="433"/>
      <c r="O40" s="433"/>
      <c r="P40" s="433"/>
      <c r="Q40" s="433"/>
      <c r="R40" s="433"/>
      <c r="S40" s="433"/>
      <c r="T40" s="433"/>
      <c r="U40" s="433"/>
      <c r="V40" s="433"/>
      <c r="W40" s="73"/>
      <c r="X40" s="73"/>
      <c r="Y40" s="73"/>
      <c r="Z40" s="73"/>
      <c r="AA40" s="73"/>
    </row>
    <row r="41" spans="2:29" s="19" customFormat="1" ht="15" customHeight="1">
      <c r="B41" s="434" t="str">
        <f>'Certificados Gerais'!B38</f>
        <v>FOR.n°</v>
      </c>
      <c r="C41" s="434"/>
      <c r="D41" s="434"/>
      <c r="E41" s="81"/>
      <c r="F41" s="81"/>
      <c r="G41" s="24"/>
      <c r="H41" s="24"/>
      <c r="I41" s="24"/>
      <c r="J41" s="24"/>
      <c r="K41" s="24"/>
      <c r="L41" s="24"/>
      <c r="M41" s="24"/>
      <c r="N41" s="24"/>
      <c r="O41" s="24"/>
      <c r="P41" s="24"/>
      <c r="Q41" s="24"/>
      <c r="R41" s="434" t="str">
        <f>'Certificados Gerais'!U38</f>
        <v>Rev.nº</v>
      </c>
      <c r="S41" s="434"/>
      <c r="T41" s="435" t="str">
        <f>'Certificados Gerais'!W38</f>
        <v>Data</v>
      </c>
      <c r="U41" s="436"/>
      <c r="V41" s="436"/>
      <c r="W41" s="24"/>
      <c r="X41" s="24"/>
      <c r="Y41" s="24"/>
      <c r="Z41" s="24"/>
      <c r="AA41" s="24"/>
      <c r="AB41" s="90"/>
      <c r="AC41" s="90"/>
    </row>
    <row r="44" spans="2:29">
      <c r="C44" s="77"/>
      <c r="D44" s="77"/>
      <c r="E44" s="77"/>
      <c r="F44" s="77"/>
      <c r="G44" s="77"/>
      <c r="H44" s="77"/>
      <c r="I44" s="77"/>
      <c r="J44" s="77"/>
      <c r="K44" s="77"/>
      <c r="L44" s="77"/>
      <c r="M44" s="77"/>
      <c r="N44" s="77"/>
      <c r="O44" s="77"/>
      <c r="P44" s="77"/>
      <c r="Q44" s="77"/>
      <c r="R44" s="77"/>
      <c r="S44" s="77"/>
      <c r="T44" s="77"/>
      <c r="U44" s="77"/>
      <c r="V44" s="77"/>
    </row>
  </sheetData>
  <sheetProtection formatCells="0" formatColumns="0" formatRows="0" selectLockedCells="1"/>
  <mergeCells count="92">
    <mergeCell ref="B39:V40"/>
    <mergeCell ref="B41:D41"/>
    <mergeCell ref="R41:S41"/>
    <mergeCell ref="T41:V41"/>
    <mergeCell ref="J34:L34"/>
    <mergeCell ref="M34:Q34"/>
    <mergeCell ref="J35:L35"/>
    <mergeCell ref="M35:Q35"/>
    <mergeCell ref="B37:V37"/>
    <mergeCell ref="B38:R38"/>
    <mergeCell ref="B31:D35"/>
    <mergeCell ref="E31:I33"/>
    <mergeCell ref="J31:L31"/>
    <mergeCell ref="M31:Q31"/>
    <mergeCell ref="R31:V35"/>
    <mergeCell ref="J32:L32"/>
    <mergeCell ref="M32:Q32"/>
    <mergeCell ref="J33:L33"/>
    <mergeCell ref="M33:Q33"/>
    <mergeCell ref="E34:I35"/>
    <mergeCell ref="R26:V30"/>
    <mergeCell ref="J27:L27"/>
    <mergeCell ref="M27:Q27"/>
    <mergeCell ref="J28:L28"/>
    <mergeCell ref="M28:Q28"/>
    <mergeCell ref="E29:I30"/>
    <mergeCell ref="J29:L29"/>
    <mergeCell ref="M29:Q29"/>
    <mergeCell ref="J30:L30"/>
    <mergeCell ref="M30:Q30"/>
    <mergeCell ref="B26:D30"/>
    <mergeCell ref="E26:I28"/>
    <mergeCell ref="J26:L26"/>
    <mergeCell ref="M26:Q26"/>
    <mergeCell ref="B21:D25"/>
    <mergeCell ref="E21:I23"/>
    <mergeCell ref="J21:L21"/>
    <mergeCell ref="M21:Q21"/>
    <mergeCell ref="E24:I25"/>
    <mergeCell ref="R21:V25"/>
    <mergeCell ref="J22:L22"/>
    <mergeCell ref="M22:Q22"/>
    <mergeCell ref="J23:L23"/>
    <mergeCell ref="M23:Q23"/>
    <mergeCell ref="J24:L24"/>
    <mergeCell ref="M24:Q24"/>
    <mergeCell ref="J25:L25"/>
    <mergeCell ref="M25:Q25"/>
    <mergeCell ref="R16:V20"/>
    <mergeCell ref="J17:L17"/>
    <mergeCell ref="M17:Q17"/>
    <mergeCell ref="J18:L18"/>
    <mergeCell ref="M18:Q18"/>
    <mergeCell ref="M14:Q14"/>
    <mergeCell ref="J15:L15"/>
    <mergeCell ref="M15:Q15"/>
    <mergeCell ref="E19:I20"/>
    <mergeCell ref="J19:L19"/>
    <mergeCell ref="M19:Q19"/>
    <mergeCell ref="J20:L20"/>
    <mergeCell ref="M20:Q20"/>
    <mergeCell ref="B16:D20"/>
    <mergeCell ref="E16:I18"/>
    <mergeCell ref="J16:L16"/>
    <mergeCell ref="M16:Q16"/>
    <mergeCell ref="AB9:AC9"/>
    <mergeCell ref="B11:D15"/>
    <mergeCell ref="E11:I13"/>
    <mergeCell ref="J11:L11"/>
    <mergeCell ref="M11:Q11"/>
    <mergeCell ref="R11:V15"/>
    <mergeCell ref="J12:L12"/>
    <mergeCell ref="M12:Q12"/>
    <mergeCell ref="J13:L13"/>
    <mergeCell ref="M13:Q13"/>
    <mergeCell ref="E14:I15"/>
    <mergeCell ref="J14:L14"/>
    <mergeCell ref="O7:Q7"/>
    <mergeCell ref="R7:V7"/>
    <mergeCell ref="B8:D8"/>
    <mergeCell ref="E8:V8"/>
    <mergeCell ref="B9:D10"/>
    <mergeCell ref="E9:I10"/>
    <mergeCell ref="J9:Q10"/>
    <mergeCell ref="R9:V10"/>
    <mergeCell ref="R1:W1"/>
    <mergeCell ref="B2:S2"/>
    <mergeCell ref="B3:S3"/>
    <mergeCell ref="B6:D6"/>
    <mergeCell ref="E6:M6"/>
    <mergeCell ref="O6:Q6"/>
    <mergeCell ref="R6:V6"/>
  </mergeCells>
  <conditionalFormatting sqref="R1:W1">
    <cfRule type="cellIs" dxfId="283" priority="39" operator="equal">
      <formula>"Inserir IN"</formula>
    </cfRule>
  </conditionalFormatting>
  <conditionalFormatting sqref="B2">
    <cfRule type="containsBlanks" dxfId="282" priority="37">
      <formula>LEN(TRIM(B2))=0</formula>
    </cfRule>
  </conditionalFormatting>
  <conditionalFormatting sqref="B3">
    <cfRule type="containsBlanks" dxfId="281" priority="38">
      <formula>LEN(TRIM(B3))=0</formula>
    </cfRule>
  </conditionalFormatting>
  <conditionalFormatting sqref="B2:S2">
    <cfRule type="cellIs" dxfId="280" priority="36" operator="equal">
      <formula>"Selecionar opção"</formula>
    </cfRule>
  </conditionalFormatting>
  <conditionalFormatting sqref="B3:S3">
    <cfRule type="cellIs" dxfId="279" priority="35" operator="equal">
      <formula>"Selecionar opção de escopo"</formula>
    </cfRule>
  </conditionalFormatting>
  <conditionalFormatting sqref="R6">
    <cfRule type="cellIs" dxfId="278" priority="33" operator="equal">
      <formula>"Inserir data"</formula>
    </cfRule>
  </conditionalFormatting>
  <conditionalFormatting sqref="R7">
    <cfRule type="cellIs" dxfId="277" priority="32" operator="equal">
      <formula>""</formula>
    </cfRule>
  </conditionalFormatting>
  <conditionalFormatting sqref="E8:V8">
    <cfRule type="cellIs" dxfId="276" priority="31" operator="equal">
      <formula>""</formula>
    </cfRule>
  </conditionalFormatting>
  <conditionalFormatting sqref="S38">
    <cfRule type="cellIs" dxfId="275" priority="29" operator="equal">
      <formula>0</formula>
    </cfRule>
    <cfRule type="cellIs" dxfId="274" priority="30" operator="equal">
      <formula>""</formula>
    </cfRule>
  </conditionalFormatting>
  <conditionalFormatting sqref="B41">
    <cfRule type="cellIs" dxfId="273" priority="28" operator="equal">
      <formula>"rev"</formula>
    </cfRule>
  </conditionalFormatting>
  <conditionalFormatting sqref="E41:F41">
    <cfRule type="cellIs" dxfId="272" priority="27" operator="equal">
      <formula>"data"</formula>
    </cfRule>
  </conditionalFormatting>
  <conditionalFormatting sqref="B41:D41">
    <cfRule type="cellIs" dxfId="271" priority="26" operator="equal">
      <formula>"FOR.n°"</formula>
    </cfRule>
  </conditionalFormatting>
  <conditionalFormatting sqref="R41:S41">
    <cfRule type="cellIs" dxfId="270" priority="25" operator="equal">
      <formula>"Rev.nº"</formula>
    </cfRule>
  </conditionalFormatting>
  <conditionalFormatting sqref="T41:V41">
    <cfRule type="cellIs" dxfId="269" priority="24" operator="equal">
      <formula>"data"</formula>
    </cfRule>
  </conditionalFormatting>
  <conditionalFormatting sqref="B11:D15">
    <cfRule type="cellIs" dxfId="268" priority="22" operator="equal">
      <formula>""</formula>
    </cfRule>
  </conditionalFormatting>
  <conditionalFormatting sqref="E11">
    <cfRule type="cellIs" dxfId="267" priority="21" operator="equal">
      <formula>""</formula>
    </cfRule>
  </conditionalFormatting>
  <conditionalFormatting sqref="R11 M11:O15">
    <cfRule type="cellIs" dxfId="266" priority="20" operator="equal">
      <formula>""</formula>
    </cfRule>
  </conditionalFormatting>
  <conditionalFormatting sqref="E14">
    <cfRule type="cellIs" dxfId="265" priority="19" operator="equal">
      <formula>""</formula>
    </cfRule>
  </conditionalFormatting>
  <conditionalFormatting sqref="B16:D20">
    <cfRule type="cellIs" dxfId="264" priority="18" operator="equal">
      <formula>""</formula>
    </cfRule>
  </conditionalFormatting>
  <conditionalFormatting sqref="E16">
    <cfRule type="cellIs" dxfId="263" priority="17" operator="equal">
      <formula>""</formula>
    </cfRule>
  </conditionalFormatting>
  <conditionalFormatting sqref="R16 M16:O20">
    <cfRule type="cellIs" dxfId="262" priority="16" operator="equal">
      <formula>""</formula>
    </cfRule>
  </conditionalFormatting>
  <conditionalFormatting sqref="B21:D25">
    <cfRule type="cellIs" dxfId="261" priority="15" operator="equal">
      <formula>""</formula>
    </cfRule>
  </conditionalFormatting>
  <conditionalFormatting sqref="E21">
    <cfRule type="cellIs" dxfId="260" priority="14" operator="equal">
      <formula>""</formula>
    </cfRule>
  </conditionalFormatting>
  <conditionalFormatting sqref="R21 M21:O25">
    <cfRule type="cellIs" dxfId="259" priority="13" operator="equal">
      <formula>""</formula>
    </cfRule>
  </conditionalFormatting>
  <conditionalFormatting sqref="B26:D30">
    <cfRule type="cellIs" dxfId="258" priority="12" operator="equal">
      <formula>""</formula>
    </cfRule>
  </conditionalFormatting>
  <conditionalFormatting sqref="E26">
    <cfRule type="cellIs" dxfId="257" priority="11" operator="equal">
      <formula>""</formula>
    </cfRule>
  </conditionalFormatting>
  <conditionalFormatting sqref="R26 M26:O30">
    <cfRule type="cellIs" dxfId="256" priority="10" operator="equal">
      <formula>""</formula>
    </cfRule>
  </conditionalFormatting>
  <conditionalFormatting sqref="B31:D35">
    <cfRule type="cellIs" dxfId="255" priority="9" operator="equal">
      <formula>""</formula>
    </cfRule>
  </conditionalFormatting>
  <conditionalFormatting sqref="E31">
    <cfRule type="cellIs" dxfId="254" priority="8" operator="equal">
      <formula>""</formula>
    </cfRule>
  </conditionalFormatting>
  <conditionalFormatting sqref="R31 M31:O35">
    <cfRule type="cellIs" dxfId="253" priority="7" operator="equal">
      <formula>""</formula>
    </cfRule>
  </conditionalFormatting>
  <conditionalFormatting sqref="E19">
    <cfRule type="cellIs" dxfId="252" priority="6" operator="equal">
      <formula>""</formula>
    </cfRule>
  </conditionalFormatting>
  <conditionalFormatting sqref="E24">
    <cfRule type="cellIs" dxfId="251" priority="5" operator="equal">
      <formula>""</formula>
    </cfRule>
  </conditionalFormatting>
  <conditionalFormatting sqref="E29">
    <cfRule type="cellIs" dxfId="250" priority="4" operator="equal">
      <formula>""</formula>
    </cfRule>
  </conditionalFormatting>
  <conditionalFormatting sqref="E34">
    <cfRule type="cellIs" dxfId="249" priority="3" operator="equal">
      <formula>""</formula>
    </cfRule>
  </conditionalFormatting>
  <conditionalFormatting sqref="E6:M6">
    <cfRule type="cellIs" dxfId="248" priority="1" operator="equal">
      <formula>"Inserir IN"</formula>
    </cfRule>
    <cfRule type="cellIs" dxfId="247" priority="2" operator="equal">
      <formula>"Inserir IN de decisão"</formula>
    </cfRule>
  </conditionalFormatting>
  <pageMargins left="0" right="0" top="0.74803149606299213" bottom="0" header="0" footer="0"/>
  <pageSetup paperSize="9" scale="98" orientation="portrait" errors="blank" horizontalDpi="4294967293" r:id="rId1"/>
  <headerFooter>
    <oddHeader>&amp;L&amp;G</oddHeader>
    <oddFooter>&amp;C&amp;"Times New Roman,Normal"&amp;7                          Página &amp;P de &amp;N</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AM44"/>
  <sheetViews>
    <sheetView showGridLines="0" topLeftCell="A18" zoomScaleNormal="100" zoomScaleSheetLayoutView="115" zoomScalePageLayoutView="80" workbookViewId="0">
      <selection activeCell="A4" sqref="A1:XFD1048576"/>
    </sheetView>
  </sheetViews>
  <sheetFormatPr defaultColWidth="0.7109375" defaultRowHeight="15"/>
  <cols>
    <col min="1" max="1" width="15.28515625" style="16" customWidth="1"/>
    <col min="2" max="4" width="4.28515625" style="16" customWidth="1"/>
    <col min="5" max="9" width="4" style="16" customWidth="1"/>
    <col min="10" max="15" width="4.28515625" style="16" customWidth="1"/>
    <col min="16" max="22" width="3.7109375" style="16" customWidth="1"/>
    <col min="23" max="23" width="3.85546875" style="16" customWidth="1"/>
    <col min="24" max="24" width="3.7109375" style="16" customWidth="1"/>
    <col min="25" max="34" width="3.85546875" style="16" customWidth="1"/>
    <col min="35" max="102" width="5.7109375" style="16" customWidth="1"/>
    <col min="103" max="16382" width="0.7109375" style="16"/>
    <col min="16383" max="16383" width="9.5703125" style="16" customWidth="1"/>
    <col min="16384" max="16384" width="0.7109375" style="16" customWidth="1"/>
  </cols>
  <sheetData>
    <row r="1" spans="2:29" ht="39.950000000000003" customHeight="1">
      <c r="R1" s="403"/>
      <c r="S1" s="403"/>
      <c r="T1" s="403"/>
      <c r="U1" s="403"/>
      <c r="V1" s="403"/>
      <c r="W1" s="403"/>
    </row>
    <row r="2" spans="2:29" ht="48" customHeight="1">
      <c r="B2" s="480" t="str">
        <f>'Certificados Gerais'!B2</f>
        <v>Selecionar opção</v>
      </c>
      <c r="C2" s="481"/>
      <c r="D2" s="481"/>
      <c r="E2" s="481"/>
      <c r="F2" s="481"/>
      <c r="G2" s="481"/>
      <c r="H2" s="481"/>
      <c r="I2" s="481"/>
      <c r="J2" s="481"/>
      <c r="K2" s="481"/>
      <c r="L2" s="481"/>
      <c r="M2" s="481"/>
      <c r="N2" s="481"/>
      <c r="O2" s="481"/>
      <c r="P2" s="481"/>
      <c r="Q2" s="481"/>
      <c r="R2" s="481"/>
      <c r="S2" s="481"/>
      <c r="T2" s="21"/>
      <c r="U2" s="21"/>
      <c r="V2" s="14"/>
      <c r="W2" s="14"/>
      <c r="X2" s="7"/>
      <c r="Y2" s="17"/>
      <c r="Z2" s="17"/>
    </row>
    <row r="3" spans="2:29" ht="68.099999999999994" customHeight="1">
      <c r="B3" s="480" t="str">
        <f>'Certificados Gerais'!B3</f>
        <v>Panelas Metálicas</v>
      </c>
      <c r="C3" s="481"/>
      <c r="D3" s="481"/>
      <c r="E3" s="481"/>
      <c r="F3" s="481"/>
      <c r="G3" s="481"/>
      <c r="H3" s="481"/>
      <c r="I3" s="481"/>
      <c r="J3" s="481"/>
      <c r="K3" s="481"/>
      <c r="L3" s="481"/>
      <c r="M3" s="481"/>
      <c r="N3" s="481"/>
      <c r="O3" s="481"/>
      <c r="P3" s="481"/>
      <c r="Q3" s="481"/>
      <c r="R3" s="481"/>
      <c r="S3" s="481"/>
    </row>
    <row r="4" spans="2:29" ht="12" customHeight="1"/>
    <row r="5" spans="2:29" ht="12" customHeight="1">
      <c r="E5" s="9"/>
      <c r="F5" s="9"/>
      <c r="G5" s="9"/>
      <c r="H5" s="9"/>
      <c r="I5" s="9"/>
      <c r="J5" s="9"/>
      <c r="K5" s="9"/>
      <c r="L5" s="9"/>
      <c r="M5" s="9"/>
      <c r="N5" s="9"/>
      <c r="O5" s="9"/>
      <c r="P5" s="9"/>
    </row>
    <row r="6" spans="2:29" s="17" customFormat="1" ht="15" customHeight="1">
      <c r="B6" s="463" t="s">
        <v>23</v>
      </c>
      <c r="C6" s="463"/>
      <c r="D6" s="463"/>
      <c r="E6" s="482" t="str">
        <f>'Certificados Gerais'!L5</f>
        <v>Inserir IN de decisão</v>
      </c>
      <c r="F6" s="483"/>
      <c r="G6" s="483"/>
      <c r="H6" s="483"/>
      <c r="I6" s="483"/>
      <c r="J6" s="483"/>
      <c r="K6" s="483"/>
      <c r="L6" s="483"/>
      <c r="M6" s="483"/>
      <c r="N6" s="91"/>
      <c r="O6" s="463" t="s">
        <v>8</v>
      </c>
      <c r="P6" s="463"/>
      <c r="Q6" s="463"/>
      <c r="R6" s="464" t="str">
        <f>'Certificados Gerais'!H7</f>
        <v>Inserir data</v>
      </c>
      <c r="S6" s="464"/>
      <c r="T6" s="464"/>
      <c r="U6" s="464"/>
      <c r="V6" s="464"/>
      <c r="X6" s="75"/>
    </row>
    <row r="7" spans="2:29" s="17" customFormat="1" ht="15" customHeight="1">
      <c r="B7" s="22"/>
      <c r="C7" s="22"/>
      <c r="D7" s="18"/>
      <c r="E7" s="18"/>
      <c r="F7" s="18"/>
      <c r="G7" s="18"/>
      <c r="H7" s="18"/>
      <c r="I7" s="18"/>
      <c r="J7" s="23"/>
      <c r="K7" s="23"/>
      <c r="L7" s="23"/>
      <c r="M7" s="18"/>
      <c r="N7" s="18"/>
      <c r="O7" s="463" t="s">
        <v>21</v>
      </c>
      <c r="P7" s="463"/>
      <c r="Q7" s="463"/>
      <c r="R7" s="464" t="str">
        <f>'Certificados Gerais'!H8</f>
        <v/>
      </c>
      <c r="S7" s="464"/>
      <c r="T7" s="464"/>
      <c r="U7" s="464"/>
      <c r="V7" s="464"/>
    </row>
    <row r="8" spans="2:29" s="17" customFormat="1" ht="19.5" customHeight="1">
      <c r="B8" s="465" t="s">
        <v>603</v>
      </c>
      <c r="C8" s="465"/>
      <c r="D8" s="465"/>
      <c r="E8" s="466" t="str">
        <f>din!B1</f>
        <v>(Tudo)</v>
      </c>
      <c r="F8" s="466"/>
      <c r="G8" s="466"/>
      <c r="H8" s="466"/>
      <c r="I8" s="466"/>
      <c r="J8" s="466"/>
      <c r="K8" s="466"/>
      <c r="L8" s="466"/>
      <c r="M8" s="466"/>
      <c r="N8" s="466"/>
      <c r="O8" s="466"/>
      <c r="P8" s="466"/>
      <c r="Q8" s="466"/>
      <c r="R8" s="466"/>
      <c r="S8" s="466"/>
      <c r="T8" s="466"/>
      <c r="U8" s="466"/>
      <c r="V8" s="466"/>
      <c r="W8" s="72"/>
      <c r="X8" s="72"/>
      <c r="Y8" s="72"/>
      <c r="Z8" s="19"/>
    </row>
    <row r="9" spans="2:29" s="20" customFormat="1" ht="12" customHeight="1">
      <c r="B9" s="467" t="s">
        <v>9</v>
      </c>
      <c r="C9" s="467"/>
      <c r="D9" s="467"/>
      <c r="E9" s="467" t="s">
        <v>579</v>
      </c>
      <c r="F9" s="467"/>
      <c r="G9" s="467"/>
      <c r="H9" s="467"/>
      <c r="I9" s="467"/>
      <c r="J9" s="468" t="s">
        <v>19</v>
      </c>
      <c r="K9" s="469"/>
      <c r="L9" s="469"/>
      <c r="M9" s="469"/>
      <c r="N9" s="469"/>
      <c r="O9" s="469"/>
      <c r="P9" s="469"/>
      <c r="Q9" s="470"/>
      <c r="R9" s="474" t="s">
        <v>10</v>
      </c>
      <c r="S9" s="475"/>
      <c r="T9" s="475"/>
      <c r="U9" s="475"/>
      <c r="V9" s="476"/>
      <c r="AB9" s="457"/>
      <c r="AC9" s="457"/>
    </row>
    <row r="10" spans="2:29" s="20" customFormat="1" ht="12" customHeight="1">
      <c r="B10" s="467"/>
      <c r="C10" s="467"/>
      <c r="D10" s="467"/>
      <c r="E10" s="467"/>
      <c r="F10" s="467"/>
      <c r="G10" s="467"/>
      <c r="H10" s="467"/>
      <c r="I10" s="467"/>
      <c r="J10" s="471"/>
      <c r="K10" s="472"/>
      <c r="L10" s="472"/>
      <c r="M10" s="472"/>
      <c r="N10" s="472"/>
      <c r="O10" s="472"/>
      <c r="P10" s="472"/>
      <c r="Q10" s="473"/>
      <c r="R10" s="477"/>
      <c r="S10" s="478"/>
      <c r="T10" s="478"/>
      <c r="U10" s="478"/>
      <c r="V10" s="479"/>
    </row>
    <row r="11" spans="2:29" s="20" customFormat="1" ht="15" customHeight="1">
      <c r="B11" s="440">
        <f>din!A89</f>
        <v>0</v>
      </c>
      <c r="C11" s="441"/>
      <c r="D11" s="442"/>
      <c r="E11" s="440">
        <f>din!B89</f>
        <v>0</v>
      </c>
      <c r="F11" s="441"/>
      <c r="G11" s="441"/>
      <c r="H11" s="441"/>
      <c r="I11" s="442"/>
      <c r="J11" s="437" t="s">
        <v>14</v>
      </c>
      <c r="K11" s="437"/>
      <c r="L11" s="437"/>
      <c r="M11" s="490">
        <f>din!D89</f>
        <v>0</v>
      </c>
      <c r="N11" s="490"/>
      <c r="O11" s="490"/>
      <c r="P11" s="490"/>
      <c r="Q11" s="490"/>
      <c r="R11" s="450">
        <f>din!I89</f>
        <v>0</v>
      </c>
      <c r="S11" s="450"/>
      <c r="T11" s="450"/>
      <c r="U11" s="450"/>
      <c r="V11" s="450"/>
    </row>
    <row r="12" spans="2:29" s="20" customFormat="1" ht="20.100000000000001" customHeight="1">
      <c r="B12" s="443"/>
      <c r="C12" s="444"/>
      <c r="D12" s="445"/>
      <c r="E12" s="443"/>
      <c r="F12" s="444"/>
      <c r="G12" s="444"/>
      <c r="H12" s="444"/>
      <c r="I12" s="445"/>
      <c r="J12" s="437" t="s">
        <v>20</v>
      </c>
      <c r="K12" s="437"/>
      <c r="L12" s="437"/>
      <c r="M12" s="490">
        <f>din!E89</f>
        <v>0</v>
      </c>
      <c r="N12" s="490"/>
      <c r="O12" s="490"/>
      <c r="P12" s="490"/>
      <c r="Q12" s="490"/>
      <c r="R12" s="450"/>
      <c r="S12" s="450"/>
      <c r="T12" s="450"/>
      <c r="U12" s="450"/>
      <c r="V12" s="450"/>
    </row>
    <row r="13" spans="2:29" s="20" customFormat="1" ht="20.100000000000001" customHeight="1">
      <c r="B13" s="443"/>
      <c r="C13" s="444"/>
      <c r="D13" s="445"/>
      <c r="E13" s="443"/>
      <c r="F13" s="444"/>
      <c r="G13" s="444"/>
      <c r="H13" s="444"/>
      <c r="I13" s="445"/>
      <c r="J13" s="437" t="s">
        <v>598</v>
      </c>
      <c r="K13" s="437"/>
      <c r="L13" s="437"/>
      <c r="M13" s="491">
        <f>din!F89</f>
        <v>0</v>
      </c>
      <c r="N13" s="491"/>
      <c r="O13" s="491"/>
      <c r="P13" s="491"/>
      <c r="Q13" s="491"/>
      <c r="R13" s="450"/>
      <c r="S13" s="450"/>
      <c r="T13" s="450"/>
      <c r="U13" s="450"/>
      <c r="V13" s="450"/>
    </row>
    <row r="14" spans="2:29" s="20" customFormat="1" ht="20.100000000000001" customHeight="1">
      <c r="B14" s="443"/>
      <c r="C14" s="444"/>
      <c r="D14" s="445"/>
      <c r="E14" s="484">
        <f>din!C89</f>
        <v>0</v>
      </c>
      <c r="F14" s="485"/>
      <c r="G14" s="485"/>
      <c r="H14" s="485"/>
      <c r="I14" s="486"/>
      <c r="J14" s="437" t="s">
        <v>17</v>
      </c>
      <c r="K14" s="437"/>
      <c r="L14" s="437"/>
      <c r="M14" s="491">
        <f>din!G89</f>
        <v>0</v>
      </c>
      <c r="N14" s="491"/>
      <c r="O14" s="491"/>
      <c r="P14" s="491"/>
      <c r="Q14" s="491"/>
      <c r="R14" s="450"/>
      <c r="S14" s="450"/>
      <c r="T14" s="450"/>
      <c r="U14" s="450"/>
      <c r="V14" s="450"/>
    </row>
    <row r="15" spans="2:29" s="20" customFormat="1" ht="20.100000000000001" customHeight="1">
      <c r="B15" s="446"/>
      <c r="C15" s="447"/>
      <c r="D15" s="448"/>
      <c r="E15" s="487"/>
      <c r="F15" s="488"/>
      <c r="G15" s="488"/>
      <c r="H15" s="488"/>
      <c r="I15" s="489"/>
      <c r="J15" s="437" t="s">
        <v>18</v>
      </c>
      <c r="K15" s="437"/>
      <c r="L15" s="437"/>
      <c r="M15" s="491">
        <f>din!H89</f>
        <v>0</v>
      </c>
      <c r="N15" s="491"/>
      <c r="O15" s="491"/>
      <c r="P15" s="491"/>
      <c r="Q15" s="491"/>
      <c r="R15" s="450"/>
      <c r="S15" s="450"/>
      <c r="T15" s="450"/>
      <c r="U15" s="450"/>
      <c r="V15" s="450"/>
    </row>
    <row r="16" spans="2:29" s="20" customFormat="1" ht="15" customHeight="1">
      <c r="B16" s="440">
        <f>din!A90</f>
        <v>0</v>
      </c>
      <c r="C16" s="441"/>
      <c r="D16" s="442"/>
      <c r="E16" s="440">
        <f>din!B90</f>
        <v>0</v>
      </c>
      <c r="F16" s="441"/>
      <c r="G16" s="441"/>
      <c r="H16" s="441"/>
      <c r="I16" s="442"/>
      <c r="J16" s="437" t="s">
        <v>14</v>
      </c>
      <c r="K16" s="437"/>
      <c r="L16" s="437"/>
      <c r="M16" s="490">
        <f>din!D90</f>
        <v>0</v>
      </c>
      <c r="N16" s="490"/>
      <c r="O16" s="490"/>
      <c r="P16" s="490"/>
      <c r="Q16" s="490"/>
      <c r="R16" s="450">
        <f>din!I90</f>
        <v>0</v>
      </c>
      <c r="S16" s="450"/>
      <c r="T16" s="450"/>
      <c r="U16" s="450"/>
      <c r="V16" s="450"/>
    </row>
    <row r="17" spans="2:39" s="20" customFormat="1" ht="20.100000000000001" customHeight="1">
      <c r="B17" s="443"/>
      <c r="C17" s="444"/>
      <c r="D17" s="445"/>
      <c r="E17" s="443"/>
      <c r="F17" s="444"/>
      <c r="G17" s="444"/>
      <c r="H17" s="444"/>
      <c r="I17" s="445"/>
      <c r="J17" s="437" t="s">
        <v>20</v>
      </c>
      <c r="K17" s="437"/>
      <c r="L17" s="437"/>
      <c r="M17" s="490">
        <f>din!E90</f>
        <v>0</v>
      </c>
      <c r="N17" s="490"/>
      <c r="O17" s="490"/>
      <c r="P17" s="490"/>
      <c r="Q17" s="490"/>
      <c r="R17" s="450"/>
      <c r="S17" s="450"/>
      <c r="T17" s="450"/>
      <c r="U17" s="450"/>
      <c r="V17" s="450"/>
    </row>
    <row r="18" spans="2:39" s="20" customFormat="1" ht="20.100000000000001" customHeight="1">
      <c r="B18" s="443"/>
      <c r="C18" s="444"/>
      <c r="D18" s="445"/>
      <c r="E18" s="443"/>
      <c r="F18" s="444"/>
      <c r="G18" s="444"/>
      <c r="H18" s="444"/>
      <c r="I18" s="445"/>
      <c r="J18" s="437" t="s">
        <v>598</v>
      </c>
      <c r="K18" s="437"/>
      <c r="L18" s="437"/>
      <c r="M18" s="491">
        <f>din!F90</f>
        <v>0</v>
      </c>
      <c r="N18" s="491"/>
      <c r="O18" s="491"/>
      <c r="P18" s="491"/>
      <c r="Q18" s="491"/>
      <c r="R18" s="450"/>
      <c r="S18" s="450"/>
      <c r="T18" s="450"/>
      <c r="U18" s="450"/>
      <c r="V18" s="450"/>
    </row>
    <row r="19" spans="2:39" s="20" customFormat="1" ht="20.100000000000001" customHeight="1">
      <c r="B19" s="443"/>
      <c r="C19" s="444"/>
      <c r="D19" s="445"/>
      <c r="E19" s="484">
        <f>din!C90</f>
        <v>0</v>
      </c>
      <c r="F19" s="485"/>
      <c r="G19" s="485"/>
      <c r="H19" s="485"/>
      <c r="I19" s="486"/>
      <c r="J19" s="437" t="s">
        <v>17</v>
      </c>
      <c r="K19" s="437"/>
      <c r="L19" s="437"/>
      <c r="M19" s="491">
        <f>din!G90</f>
        <v>0</v>
      </c>
      <c r="N19" s="491"/>
      <c r="O19" s="491"/>
      <c r="P19" s="491"/>
      <c r="Q19" s="491"/>
      <c r="R19" s="450"/>
      <c r="S19" s="450"/>
      <c r="T19" s="450"/>
      <c r="U19" s="450"/>
      <c r="V19" s="450"/>
      <c r="AB19" s="92"/>
      <c r="AC19" s="92"/>
      <c r="AD19" s="92"/>
      <c r="AE19" s="92"/>
      <c r="AF19" s="92"/>
      <c r="AG19" s="92"/>
      <c r="AH19" s="92"/>
      <c r="AI19" s="92"/>
      <c r="AJ19" s="92"/>
      <c r="AK19" s="92"/>
      <c r="AL19" s="92"/>
      <c r="AM19" s="92"/>
    </row>
    <row r="20" spans="2:39" s="20" customFormat="1" ht="20.100000000000001" customHeight="1">
      <c r="B20" s="446"/>
      <c r="C20" s="447"/>
      <c r="D20" s="448"/>
      <c r="E20" s="487"/>
      <c r="F20" s="488"/>
      <c r="G20" s="488"/>
      <c r="H20" s="488"/>
      <c r="I20" s="489"/>
      <c r="J20" s="437" t="s">
        <v>18</v>
      </c>
      <c r="K20" s="437"/>
      <c r="L20" s="437"/>
      <c r="M20" s="491">
        <f>din!H90</f>
        <v>0</v>
      </c>
      <c r="N20" s="491"/>
      <c r="O20" s="491"/>
      <c r="P20" s="491"/>
      <c r="Q20" s="491"/>
      <c r="R20" s="450"/>
      <c r="S20" s="450"/>
      <c r="T20" s="450"/>
      <c r="U20" s="450"/>
      <c r="V20" s="450"/>
      <c r="W20" s="21"/>
      <c r="AB20" s="92"/>
      <c r="AC20" s="92"/>
      <c r="AD20" s="92"/>
      <c r="AE20" s="92"/>
      <c r="AF20" s="92"/>
      <c r="AG20" s="92"/>
      <c r="AH20" s="92"/>
      <c r="AI20" s="92"/>
      <c r="AJ20" s="92"/>
      <c r="AK20" s="92"/>
      <c r="AL20" s="92"/>
      <c r="AM20" s="92"/>
    </row>
    <row r="21" spans="2:39" s="20" customFormat="1" ht="15" customHeight="1">
      <c r="B21" s="440">
        <f>din!A91</f>
        <v>0</v>
      </c>
      <c r="C21" s="441"/>
      <c r="D21" s="442"/>
      <c r="E21" s="440">
        <f>din!B91</f>
        <v>0</v>
      </c>
      <c r="F21" s="441"/>
      <c r="G21" s="441"/>
      <c r="H21" s="441"/>
      <c r="I21" s="442"/>
      <c r="J21" s="437" t="s">
        <v>14</v>
      </c>
      <c r="K21" s="437"/>
      <c r="L21" s="437"/>
      <c r="M21" s="490">
        <f>din!D91</f>
        <v>0</v>
      </c>
      <c r="N21" s="490"/>
      <c r="O21" s="490"/>
      <c r="P21" s="490"/>
      <c r="Q21" s="490"/>
      <c r="R21" s="450">
        <f>din!I91</f>
        <v>0</v>
      </c>
      <c r="S21" s="450"/>
      <c r="T21" s="450"/>
      <c r="U21" s="450"/>
      <c r="V21" s="450"/>
      <c r="W21" s="21"/>
      <c r="AB21" s="92"/>
      <c r="AC21" s="92"/>
      <c r="AD21" s="92"/>
      <c r="AE21" s="92"/>
      <c r="AF21" s="92"/>
      <c r="AG21" s="92"/>
      <c r="AH21" s="92"/>
      <c r="AI21" s="92"/>
      <c r="AJ21" s="92"/>
      <c r="AK21" s="92"/>
      <c r="AL21" s="92"/>
      <c r="AM21" s="92"/>
    </row>
    <row r="22" spans="2:39" s="20" customFormat="1" ht="20.100000000000001" customHeight="1">
      <c r="B22" s="443"/>
      <c r="C22" s="444"/>
      <c r="D22" s="445"/>
      <c r="E22" s="443"/>
      <c r="F22" s="444"/>
      <c r="G22" s="444"/>
      <c r="H22" s="444"/>
      <c r="I22" s="445"/>
      <c r="J22" s="437" t="s">
        <v>20</v>
      </c>
      <c r="K22" s="437"/>
      <c r="L22" s="437"/>
      <c r="M22" s="490">
        <f>din!E91</f>
        <v>0</v>
      </c>
      <c r="N22" s="490"/>
      <c r="O22" s="490"/>
      <c r="P22" s="490"/>
      <c r="Q22" s="490"/>
      <c r="R22" s="450"/>
      <c r="S22" s="450"/>
      <c r="T22" s="450"/>
      <c r="U22" s="450"/>
      <c r="V22" s="450"/>
      <c r="W22" s="21"/>
      <c r="AB22" s="92"/>
      <c r="AC22" s="92"/>
      <c r="AD22" s="92"/>
      <c r="AE22" s="92"/>
      <c r="AF22" s="92"/>
      <c r="AG22" s="92"/>
      <c r="AH22" s="92"/>
      <c r="AI22" s="92"/>
      <c r="AJ22" s="92"/>
      <c r="AK22" s="92"/>
      <c r="AL22" s="92"/>
      <c r="AM22" s="92"/>
    </row>
    <row r="23" spans="2:39" s="20" customFormat="1" ht="20.100000000000001" customHeight="1">
      <c r="B23" s="443"/>
      <c r="C23" s="444"/>
      <c r="D23" s="445"/>
      <c r="E23" s="443"/>
      <c r="F23" s="444"/>
      <c r="G23" s="444"/>
      <c r="H23" s="444"/>
      <c r="I23" s="445"/>
      <c r="J23" s="437" t="s">
        <v>598</v>
      </c>
      <c r="K23" s="437"/>
      <c r="L23" s="437"/>
      <c r="M23" s="491">
        <f>din!F91</f>
        <v>0</v>
      </c>
      <c r="N23" s="491"/>
      <c r="O23" s="491"/>
      <c r="P23" s="491"/>
      <c r="Q23" s="491"/>
      <c r="R23" s="450"/>
      <c r="S23" s="450"/>
      <c r="T23" s="450"/>
      <c r="U23" s="450"/>
      <c r="V23" s="450"/>
      <c r="W23" s="21"/>
      <c r="AB23" s="92"/>
      <c r="AC23" s="92"/>
      <c r="AD23" s="93"/>
      <c r="AE23" s="92"/>
      <c r="AF23" s="92"/>
      <c r="AG23" s="92"/>
      <c r="AH23" s="92"/>
      <c r="AI23" s="92"/>
      <c r="AJ23" s="92"/>
      <c r="AK23" s="92"/>
      <c r="AL23" s="92"/>
      <c r="AM23" s="92"/>
    </row>
    <row r="24" spans="2:39" s="20" customFormat="1" ht="20.100000000000001" customHeight="1">
      <c r="B24" s="443"/>
      <c r="C24" s="444"/>
      <c r="D24" s="445"/>
      <c r="E24" s="484">
        <f>din!C91</f>
        <v>0</v>
      </c>
      <c r="F24" s="485"/>
      <c r="G24" s="485"/>
      <c r="H24" s="485"/>
      <c r="I24" s="486"/>
      <c r="J24" s="437" t="s">
        <v>17</v>
      </c>
      <c r="K24" s="437"/>
      <c r="L24" s="437"/>
      <c r="M24" s="491">
        <f>din!G91</f>
        <v>0</v>
      </c>
      <c r="N24" s="491"/>
      <c r="O24" s="491"/>
      <c r="P24" s="491"/>
      <c r="Q24" s="491"/>
      <c r="R24" s="450"/>
      <c r="S24" s="450"/>
      <c r="T24" s="450"/>
      <c r="U24" s="450"/>
      <c r="V24" s="450"/>
      <c r="W24" s="21"/>
      <c r="AB24" s="92"/>
      <c r="AC24" s="92"/>
      <c r="AD24" s="92"/>
      <c r="AE24" s="92"/>
      <c r="AF24" s="92"/>
      <c r="AG24" s="92"/>
      <c r="AH24" s="92"/>
      <c r="AI24" s="92"/>
      <c r="AJ24" s="92"/>
      <c r="AK24" s="92"/>
      <c r="AL24" s="92"/>
      <c r="AM24" s="92"/>
    </row>
    <row r="25" spans="2:39" s="20" customFormat="1" ht="20.100000000000001" customHeight="1">
      <c r="B25" s="446"/>
      <c r="C25" s="447"/>
      <c r="D25" s="448"/>
      <c r="E25" s="487"/>
      <c r="F25" s="488"/>
      <c r="G25" s="488"/>
      <c r="H25" s="488"/>
      <c r="I25" s="489"/>
      <c r="J25" s="437" t="s">
        <v>18</v>
      </c>
      <c r="K25" s="437"/>
      <c r="L25" s="437"/>
      <c r="M25" s="491">
        <f>din!H91</f>
        <v>0</v>
      </c>
      <c r="N25" s="491"/>
      <c r="O25" s="491"/>
      <c r="P25" s="491"/>
      <c r="Q25" s="491"/>
      <c r="R25" s="450"/>
      <c r="S25" s="450"/>
      <c r="T25" s="450"/>
      <c r="U25" s="450"/>
      <c r="V25" s="450"/>
      <c r="W25" s="21"/>
      <c r="AB25" s="92"/>
      <c r="AC25" s="92"/>
      <c r="AD25" s="92"/>
      <c r="AE25" s="92"/>
      <c r="AF25" s="92"/>
      <c r="AG25" s="92"/>
      <c r="AH25" s="92"/>
      <c r="AI25" s="92"/>
      <c r="AJ25" s="92"/>
      <c r="AK25" s="92"/>
      <c r="AL25" s="92"/>
      <c r="AM25" s="92"/>
    </row>
    <row r="26" spans="2:39" s="20" customFormat="1" ht="15" customHeight="1">
      <c r="B26" s="440">
        <f>din!A92</f>
        <v>0</v>
      </c>
      <c r="C26" s="441"/>
      <c r="D26" s="442"/>
      <c r="E26" s="440">
        <f>din!B92</f>
        <v>0</v>
      </c>
      <c r="F26" s="441"/>
      <c r="G26" s="441"/>
      <c r="H26" s="441"/>
      <c r="I26" s="442"/>
      <c r="J26" s="437" t="s">
        <v>14</v>
      </c>
      <c r="K26" s="437"/>
      <c r="L26" s="437"/>
      <c r="M26" s="490">
        <f>din!D92</f>
        <v>0</v>
      </c>
      <c r="N26" s="490"/>
      <c r="O26" s="490"/>
      <c r="P26" s="490"/>
      <c r="Q26" s="490"/>
      <c r="R26" s="450">
        <f>din!I92</f>
        <v>0</v>
      </c>
      <c r="S26" s="450"/>
      <c r="T26" s="450"/>
      <c r="U26" s="450"/>
      <c r="V26" s="450"/>
      <c r="W26" s="21"/>
    </row>
    <row r="27" spans="2:39" s="20" customFormat="1" ht="20.100000000000001" customHeight="1">
      <c r="B27" s="443"/>
      <c r="C27" s="444"/>
      <c r="D27" s="445"/>
      <c r="E27" s="443"/>
      <c r="F27" s="444"/>
      <c r="G27" s="444"/>
      <c r="H27" s="444"/>
      <c r="I27" s="445"/>
      <c r="J27" s="437" t="s">
        <v>20</v>
      </c>
      <c r="K27" s="437"/>
      <c r="L27" s="437"/>
      <c r="M27" s="490">
        <f>din!E92</f>
        <v>0</v>
      </c>
      <c r="N27" s="490"/>
      <c r="O27" s="490"/>
      <c r="P27" s="490"/>
      <c r="Q27" s="490"/>
      <c r="R27" s="450"/>
      <c r="S27" s="450"/>
      <c r="T27" s="450"/>
      <c r="U27" s="450"/>
      <c r="V27" s="450"/>
      <c r="W27" s="21"/>
    </row>
    <row r="28" spans="2:39" s="20" customFormat="1" ht="20.100000000000001" customHeight="1">
      <c r="B28" s="443"/>
      <c r="C28" s="444"/>
      <c r="D28" s="445"/>
      <c r="E28" s="443"/>
      <c r="F28" s="444"/>
      <c r="G28" s="444"/>
      <c r="H28" s="444"/>
      <c r="I28" s="445"/>
      <c r="J28" s="437" t="s">
        <v>598</v>
      </c>
      <c r="K28" s="437"/>
      <c r="L28" s="437"/>
      <c r="M28" s="491">
        <f>din!F92</f>
        <v>0</v>
      </c>
      <c r="N28" s="491"/>
      <c r="O28" s="491"/>
      <c r="P28" s="491"/>
      <c r="Q28" s="491"/>
      <c r="R28" s="450"/>
      <c r="S28" s="450"/>
      <c r="T28" s="450"/>
      <c r="U28" s="450"/>
      <c r="V28" s="450"/>
      <c r="W28" s="21"/>
    </row>
    <row r="29" spans="2:39" s="20" customFormat="1" ht="20.100000000000001" customHeight="1">
      <c r="B29" s="443"/>
      <c r="C29" s="444"/>
      <c r="D29" s="445"/>
      <c r="E29" s="484">
        <f>din!C92</f>
        <v>0</v>
      </c>
      <c r="F29" s="485"/>
      <c r="G29" s="485"/>
      <c r="H29" s="485"/>
      <c r="I29" s="486"/>
      <c r="J29" s="437" t="s">
        <v>17</v>
      </c>
      <c r="K29" s="437"/>
      <c r="L29" s="437"/>
      <c r="M29" s="491">
        <f>din!G92</f>
        <v>0</v>
      </c>
      <c r="N29" s="491"/>
      <c r="O29" s="491"/>
      <c r="P29" s="491"/>
      <c r="Q29" s="491"/>
      <c r="R29" s="450"/>
      <c r="S29" s="450"/>
      <c r="T29" s="450"/>
      <c r="U29" s="450"/>
      <c r="V29" s="450"/>
      <c r="W29" s="21"/>
    </row>
    <row r="30" spans="2:39" s="20" customFormat="1" ht="20.100000000000001" customHeight="1">
      <c r="B30" s="446"/>
      <c r="C30" s="447"/>
      <c r="D30" s="448"/>
      <c r="E30" s="487"/>
      <c r="F30" s="488"/>
      <c r="G30" s="488"/>
      <c r="H30" s="488"/>
      <c r="I30" s="489"/>
      <c r="J30" s="437" t="s">
        <v>18</v>
      </c>
      <c r="K30" s="437"/>
      <c r="L30" s="437"/>
      <c r="M30" s="491">
        <f>din!H92</f>
        <v>0</v>
      </c>
      <c r="N30" s="491"/>
      <c r="O30" s="491"/>
      <c r="P30" s="491"/>
      <c r="Q30" s="491"/>
      <c r="R30" s="450"/>
      <c r="S30" s="450"/>
      <c r="T30" s="450"/>
      <c r="U30" s="450"/>
      <c r="V30" s="450"/>
      <c r="W30" s="21"/>
    </row>
    <row r="31" spans="2:39" s="20" customFormat="1" ht="15" customHeight="1">
      <c r="B31" s="440">
        <f>din!A93</f>
        <v>0</v>
      </c>
      <c r="C31" s="441"/>
      <c r="D31" s="442"/>
      <c r="E31" s="440">
        <f>din!B93</f>
        <v>0</v>
      </c>
      <c r="F31" s="441"/>
      <c r="G31" s="441"/>
      <c r="H31" s="441"/>
      <c r="I31" s="442"/>
      <c r="J31" s="437" t="s">
        <v>14</v>
      </c>
      <c r="K31" s="437"/>
      <c r="L31" s="437"/>
      <c r="M31" s="490">
        <f>din!D93</f>
        <v>0</v>
      </c>
      <c r="N31" s="490"/>
      <c r="O31" s="490"/>
      <c r="P31" s="490"/>
      <c r="Q31" s="490"/>
      <c r="R31" s="450">
        <f>din!I93</f>
        <v>0</v>
      </c>
      <c r="S31" s="450"/>
      <c r="T31" s="450"/>
      <c r="U31" s="450"/>
      <c r="V31" s="450"/>
      <c r="W31" s="21"/>
    </row>
    <row r="32" spans="2:39" s="20" customFormat="1" ht="20.100000000000001" customHeight="1">
      <c r="B32" s="443"/>
      <c r="C32" s="444"/>
      <c r="D32" s="445"/>
      <c r="E32" s="443"/>
      <c r="F32" s="444"/>
      <c r="G32" s="444"/>
      <c r="H32" s="444"/>
      <c r="I32" s="445"/>
      <c r="J32" s="437" t="s">
        <v>20</v>
      </c>
      <c r="K32" s="437"/>
      <c r="L32" s="437"/>
      <c r="M32" s="490">
        <f>din!E93</f>
        <v>0</v>
      </c>
      <c r="N32" s="490"/>
      <c r="O32" s="490"/>
      <c r="P32" s="490"/>
      <c r="Q32" s="490"/>
      <c r="R32" s="450"/>
      <c r="S32" s="450"/>
      <c r="T32" s="450"/>
      <c r="U32" s="450"/>
      <c r="V32" s="450"/>
      <c r="W32" s="21"/>
    </row>
    <row r="33" spans="2:29" s="20" customFormat="1" ht="20.100000000000001" customHeight="1">
      <c r="B33" s="443"/>
      <c r="C33" s="444"/>
      <c r="D33" s="445"/>
      <c r="E33" s="443"/>
      <c r="F33" s="444"/>
      <c r="G33" s="444"/>
      <c r="H33" s="444"/>
      <c r="I33" s="445"/>
      <c r="J33" s="437" t="s">
        <v>598</v>
      </c>
      <c r="K33" s="437"/>
      <c r="L33" s="437"/>
      <c r="M33" s="491">
        <f>din!F93</f>
        <v>0</v>
      </c>
      <c r="N33" s="491"/>
      <c r="O33" s="491"/>
      <c r="P33" s="491"/>
      <c r="Q33" s="491"/>
      <c r="R33" s="450"/>
      <c r="S33" s="450"/>
      <c r="T33" s="450"/>
      <c r="U33" s="450"/>
      <c r="V33" s="450"/>
      <c r="W33" s="21"/>
    </row>
    <row r="34" spans="2:29" s="20" customFormat="1" ht="20.100000000000001" customHeight="1">
      <c r="B34" s="443"/>
      <c r="C34" s="444"/>
      <c r="D34" s="445"/>
      <c r="E34" s="484">
        <f>din!C93</f>
        <v>0</v>
      </c>
      <c r="F34" s="485"/>
      <c r="G34" s="485"/>
      <c r="H34" s="485"/>
      <c r="I34" s="486"/>
      <c r="J34" s="437" t="s">
        <v>17</v>
      </c>
      <c r="K34" s="437"/>
      <c r="L34" s="437"/>
      <c r="M34" s="491">
        <f>din!G93</f>
        <v>0</v>
      </c>
      <c r="N34" s="491"/>
      <c r="O34" s="491"/>
      <c r="P34" s="491"/>
      <c r="Q34" s="491"/>
      <c r="R34" s="450"/>
      <c r="S34" s="450"/>
      <c r="T34" s="450"/>
      <c r="U34" s="450"/>
      <c r="V34" s="450"/>
      <c r="W34" s="21"/>
    </row>
    <row r="35" spans="2:29" s="20" customFormat="1" ht="20.100000000000001" customHeight="1">
      <c r="B35" s="446"/>
      <c r="C35" s="447"/>
      <c r="D35" s="448"/>
      <c r="E35" s="487"/>
      <c r="F35" s="488"/>
      <c r="G35" s="488"/>
      <c r="H35" s="488"/>
      <c r="I35" s="489"/>
      <c r="J35" s="437" t="s">
        <v>18</v>
      </c>
      <c r="K35" s="437"/>
      <c r="L35" s="437"/>
      <c r="M35" s="491">
        <f>din!H93</f>
        <v>0</v>
      </c>
      <c r="N35" s="491"/>
      <c r="O35" s="491"/>
      <c r="P35" s="491"/>
      <c r="Q35" s="491"/>
      <c r="R35" s="450"/>
      <c r="S35" s="450"/>
      <c r="T35" s="450"/>
      <c r="U35" s="450"/>
      <c r="V35" s="450"/>
      <c r="W35" s="21"/>
    </row>
    <row r="36" spans="2:29">
      <c r="B36" s="74"/>
      <c r="C36" s="74"/>
      <c r="D36" s="74"/>
      <c r="E36" s="74"/>
      <c r="F36" s="74"/>
      <c r="G36" s="74"/>
      <c r="H36" s="74"/>
      <c r="I36" s="74"/>
      <c r="J36" s="74"/>
      <c r="K36" s="74"/>
      <c r="L36" s="74"/>
      <c r="M36" s="74"/>
      <c r="N36" s="74"/>
      <c r="O36" s="74"/>
      <c r="P36" s="74"/>
      <c r="Q36" s="74"/>
      <c r="R36" s="74"/>
      <c r="S36" s="74"/>
      <c r="T36" s="74"/>
      <c r="U36" s="74"/>
      <c r="V36" s="74"/>
    </row>
    <row r="37" spans="2:29">
      <c r="B37" s="439"/>
      <c r="C37" s="439"/>
      <c r="D37" s="439"/>
      <c r="E37" s="439"/>
      <c r="F37" s="439"/>
      <c r="G37" s="439"/>
      <c r="H37" s="439"/>
      <c r="I37" s="439"/>
      <c r="J37" s="439"/>
      <c r="K37" s="439"/>
      <c r="L37" s="439"/>
      <c r="M37" s="439"/>
      <c r="N37" s="439"/>
      <c r="O37" s="439"/>
      <c r="P37" s="439"/>
      <c r="Q37" s="439"/>
      <c r="R37" s="439"/>
      <c r="S37" s="439"/>
      <c r="T37" s="439"/>
      <c r="U37" s="439"/>
      <c r="V37" s="439"/>
    </row>
    <row r="38" spans="2:29" ht="15" customHeight="1">
      <c r="B38" s="426" t="s">
        <v>628</v>
      </c>
      <c r="C38" s="426"/>
      <c r="D38" s="426"/>
      <c r="E38" s="426"/>
      <c r="F38" s="426"/>
      <c r="G38" s="426"/>
      <c r="H38" s="426"/>
      <c r="I38" s="426"/>
      <c r="J38" s="426"/>
      <c r="K38" s="426"/>
      <c r="L38" s="426"/>
      <c r="M38" s="426"/>
      <c r="N38" s="426"/>
      <c r="O38" s="426"/>
      <c r="P38" s="426"/>
      <c r="Q38" s="426"/>
      <c r="R38" s="426"/>
      <c r="S38" s="79">
        <f>'Certificados Gerais'!W36</f>
        <v>0</v>
      </c>
      <c r="T38" s="77" t="s">
        <v>629</v>
      </c>
    </row>
    <row r="39" spans="2:29" ht="14.1" customHeight="1">
      <c r="B39" s="433"/>
      <c r="C39" s="433"/>
      <c r="D39" s="433"/>
      <c r="E39" s="433"/>
      <c r="F39" s="433"/>
      <c r="G39" s="433"/>
      <c r="H39" s="433"/>
      <c r="I39" s="433"/>
      <c r="J39" s="433"/>
      <c r="K39" s="433"/>
      <c r="L39" s="433"/>
      <c r="M39" s="433"/>
      <c r="N39" s="433"/>
      <c r="O39" s="433"/>
      <c r="P39" s="433"/>
      <c r="Q39" s="433"/>
      <c r="R39" s="433"/>
      <c r="S39" s="433"/>
      <c r="T39" s="433"/>
      <c r="U39" s="433"/>
      <c r="V39" s="433"/>
    </row>
    <row r="40" spans="2:29" ht="14.1" customHeight="1">
      <c r="B40" s="433"/>
      <c r="C40" s="433"/>
      <c r="D40" s="433"/>
      <c r="E40" s="433"/>
      <c r="F40" s="433"/>
      <c r="G40" s="433"/>
      <c r="H40" s="433"/>
      <c r="I40" s="433"/>
      <c r="J40" s="433"/>
      <c r="K40" s="433"/>
      <c r="L40" s="433"/>
      <c r="M40" s="433"/>
      <c r="N40" s="433"/>
      <c r="O40" s="433"/>
      <c r="P40" s="433"/>
      <c r="Q40" s="433"/>
      <c r="R40" s="433"/>
      <c r="S40" s="433"/>
      <c r="T40" s="433"/>
      <c r="U40" s="433"/>
      <c r="V40" s="433"/>
      <c r="W40" s="73"/>
      <c r="X40" s="73"/>
      <c r="Y40" s="73"/>
      <c r="Z40" s="73"/>
      <c r="AA40" s="73"/>
    </row>
    <row r="41" spans="2:29" s="19" customFormat="1" ht="15" customHeight="1">
      <c r="B41" s="434" t="str">
        <f>'Certificados Gerais'!B38</f>
        <v>FOR.n°</v>
      </c>
      <c r="C41" s="434"/>
      <c r="D41" s="434"/>
      <c r="E41" s="81"/>
      <c r="F41" s="81"/>
      <c r="G41" s="24"/>
      <c r="H41" s="24"/>
      <c r="I41" s="24"/>
      <c r="J41" s="24"/>
      <c r="K41" s="24"/>
      <c r="L41" s="24"/>
      <c r="M41" s="24"/>
      <c r="N41" s="24"/>
      <c r="O41" s="24"/>
      <c r="P41" s="24"/>
      <c r="Q41" s="24"/>
      <c r="R41" s="434" t="str">
        <f>'Certificados Gerais'!U38</f>
        <v>Rev.nº</v>
      </c>
      <c r="S41" s="434"/>
      <c r="T41" s="435" t="str">
        <f>'Certificados Gerais'!W38</f>
        <v>Data</v>
      </c>
      <c r="U41" s="436"/>
      <c r="V41" s="436"/>
      <c r="W41" s="24"/>
      <c r="X41" s="24"/>
      <c r="Y41" s="24"/>
      <c r="Z41" s="24"/>
      <c r="AA41" s="24"/>
      <c r="AB41" s="90"/>
      <c r="AC41" s="90"/>
    </row>
    <row r="44" spans="2:29">
      <c r="C44" s="77"/>
      <c r="D44" s="77"/>
      <c r="E44" s="77"/>
      <c r="F44" s="77"/>
      <c r="G44" s="77"/>
      <c r="H44" s="77"/>
      <c r="I44" s="77"/>
      <c r="J44" s="77"/>
      <c r="K44" s="77"/>
      <c r="L44" s="77"/>
      <c r="M44" s="77"/>
      <c r="N44" s="77"/>
      <c r="O44" s="77"/>
      <c r="P44" s="77"/>
      <c r="Q44" s="77"/>
      <c r="R44" s="77"/>
      <c r="S44" s="77"/>
      <c r="T44" s="77"/>
      <c r="U44" s="77"/>
      <c r="V44" s="77"/>
    </row>
  </sheetData>
  <sheetProtection formatCells="0" formatColumns="0" formatRows="0" selectLockedCells="1"/>
  <mergeCells count="92">
    <mergeCell ref="B39:V40"/>
    <mergeCell ref="B41:D41"/>
    <mergeCell ref="R41:S41"/>
    <mergeCell ref="T41:V41"/>
    <mergeCell ref="J34:L34"/>
    <mergeCell ref="M34:Q34"/>
    <mergeCell ref="J35:L35"/>
    <mergeCell ref="M35:Q35"/>
    <mergeCell ref="B37:V37"/>
    <mergeCell ref="B38:R38"/>
    <mergeCell ref="B31:D35"/>
    <mergeCell ref="E31:I33"/>
    <mergeCell ref="J31:L31"/>
    <mergeCell ref="M31:Q31"/>
    <mergeCell ref="R31:V35"/>
    <mergeCell ref="J32:L32"/>
    <mergeCell ref="M32:Q32"/>
    <mergeCell ref="J33:L33"/>
    <mergeCell ref="M33:Q33"/>
    <mergeCell ref="E34:I35"/>
    <mergeCell ref="R26:V30"/>
    <mergeCell ref="J27:L27"/>
    <mergeCell ref="M27:Q27"/>
    <mergeCell ref="J28:L28"/>
    <mergeCell ref="M28:Q28"/>
    <mergeCell ref="E29:I30"/>
    <mergeCell ref="J29:L29"/>
    <mergeCell ref="M29:Q29"/>
    <mergeCell ref="J30:L30"/>
    <mergeCell ref="M30:Q30"/>
    <mergeCell ref="B26:D30"/>
    <mergeCell ref="E26:I28"/>
    <mergeCell ref="J26:L26"/>
    <mergeCell ref="M26:Q26"/>
    <mergeCell ref="B21:D25"/>
    <mergeCell ref="E21:I23"/>
    <mergeCell ref="J21:L21"/>
    <mergeCell ref="M21:Q21"/>
    <mergeCell ref="E24:I25"/>
    <mergeCell ref="R21:V25"/>
    <mergeCell ref="J22:L22"/>
    <mergeCell ref="M22:Q22"/>
    <mergeCell ref="J23:L23"/>
    <mergeCell ref="M23:Q23"/>
    <mergeCell ref="J24:L24"/>
    <mergeCell ref="M24:Q24"/>
    <mergeCell ref="J25:L25"/>
    <mergeCell ref="M25:Q25"/>
    <mergeCell ref="R16:V20"/>
    <mergeCell ref="J17:L17"/>
    <mergeCell ref="M17:Q17"/>
    <mergeCell ref="J18:L18"/>
    <mergeCell ref="M18:Q18"/>
    <mergeCell ref="M14:Q14"/>
    <mergeCell ref="J15:L15"/>
    <mergeCell ref="M15:Q15"/>
    <mergeCell ref="E19:I20"/>
    <mergeCell ref="J19:L19"/>
    <mergeCell ref="M19:Q19"/>
    <mergeCell ref="J20:L20"/>
    <mergeCell ref="M20:Q20"/>
    <mergeCell ref="B16:D20"/>
    <mergeCell ref="E16:I18"/>
    <mergeCell ref="J16:L16"/>
    <mergeCell ref="M16:Q16"/>
    <mergeCell ref="AB9:AC9"/>
    <mergeCell ref="B11:D15"/>
    <mergeCell ref="E11:I13"/>
    <mergeCell ref="J11:L11"/>
    <mergeCell ref="M11:Q11"/>
    <mergeCell ref="R11:V15"/>
    <mergeCell ref="J12:L12"/>
    <mergeCell ref="M12:Q12"/>
    <mergeCell ref="J13:L13"/>
    <mergeCell ref="M13:Q13"/>
    <mergeCell ref="E14:I15"/>
    <mergeCell ref="J14:L14"/>
    <mergeCell ref="O7:Q7"/>
    <mergeCell ref="R7:V7"/>
    <mergeCell ref="B8:D8"/>
    <mergeCell ref="E8:V8"/>
    <mergeCell ref="B9:D10"/>
    <mergeCell ref="E9:I10"/>
    <mergeCell ref="J9:Q10"/>
    <mergeCell ref="R9:V10"/>
    <mergeCell ref="R1:W1"/>
    <mergeCell ref="B2:S2"/>
    <mergeCell ref="B3:S3"/>
    <mergeCell ref="B6:D6"/>
    <mergeCell ref="E6:M6"/>
    <mergeCell ref="O6:Q6"/>
    <mergeCell ref="R6:V6"/>
  </mergeCells>
  <conditionalFormatting sqref="R1:W1">
    <cfRule type="cellIs" dxfId="246" priority="39" operator="equal">
      <formula>"Inserir IN"</formula>
    </cfRule>
  </conditionalFormatting>
  <conditionalFormatting sqref="B2">
    <cfRule type="containsBlanks" dxfId="245" priority="37">
      <formula>LEN(TRIM(B2))=0</formula>
    </cfRule>
  </conditionalFormatting>
  <conditionalFormatting sqref="B3">
    <cfRule type="containsBlanks" dxfId="244" priority="38">
      <formula>LEN(TRIM(B3))=0</formula>
    </cfRule>
  </conditionalFormatting>
  <conditionalFormatting sqref="B2:S2">
    <cfRule type="cellIs" dxfId="243" priority="36" operator="equal">
      <formula>"Selecionar opção"</formula>
    </cfRule>
  </conditionalFormatting>
  <conditionalFormatting sqref="B3:S3">
    <cfRule type="cellIs" dxfId="242" priority="35" operator="equal">
      <formula>"Selecionar opção de escopo"</formula>
    </cfRule>
  </conditionalFormatting>
  <conditionalFormatting sqref="R6">
    <cfRule type="cellIs" dxfId="241" priority="33" operator="equal">
      <formula>"Inserir data"</formula>
    </cfRule>
  </conditionalFormatting>
  <conditionalFormatting sqref="R7">
    <cfRule type="cellIs" dxfId="240" priority="32" operator="equal">
      <formula>""</formula>
    </cfRule>
  </conditionalFormatting>
  <conditionalFormatting sqref="E8:V8">
    <cfRule type="cellIs" dxfId="239" priority="31" operator="equal">
      <formula>""</formula>
    </cfRule>
  </conditionalFormatting>
  <conditionalFormatting sqref="S38">
    <cfRule type="cellIs" dxfId="238" priority="29" operator="equal">
      <formula>0</formula>
    </cfRule>
    <cfRule type="cellIs" dxfId="237" priority="30" operator="equal">
      <formula>""</formula>
    </cfRule>
  </conditionalFormatting>
  <conditionalFormatting sqref="B41">
    <cfRule type="cellIs" dxfId="236" priority="28" operator="equal">
      <formula>"rev"</formula>
    </cfRule>
  </conditionalFormatting>
  <conditionalFormatting sqref="E41:F41">
    <cfRule type="cellIs" dxfId="235" priority="27" operator="equal">
      <formula>"data"</formula>
    </cfRule>
  </conditionalFormatting>
  <conditionalFormatting sqref="B41:D41">
    <cfRule type="cellIs" dxfId="234" priority="26" operator="equal">
      <formula>"FOR.n°"</formula>
    </cfRule>
  </conditionalFormatting>
  <conditionalFormatting sqref="R41:S41">
    <cfRule type="cellIs" dxfId="233" priority="25" operator="equal">
      <formula>"Rev.nº"</formula>
    </cfRule>
  </conditionalFormatting>
  <conditionalFormatting sqref="T41:V41">
    <cfRule type="cellIs" dxfId="232" priority="24" operator="equal">
      <formula>"data"</formula>
    </cfRule>
  </conditionalFormatting>
  <conditionalFormatting sqref="B11:D15">
    <cfRule type="cellIs" dxfId="231" priority="22" operator="equal">
      <formula>""</formula>
    </cfRule>
  </conditionalFormatting>
  <conditionalFormatting sqref="E11">
    <cfRule type="cellIs" dxfId="230" priority="21" operator="equal">
      <formula>""</formula>
    </cfRule>
  </conditionalFormatting>
  <conditionalFormatting sqref="R11 M11:O15">
    <cfRule type="cellIs" dxfId="229" priority="20" operator="equal">
      <formula>""</formula>
    </cfRule>
  </conditionalFormatting>
  <conditionalFormatting sqref="E14">
    <cfRule type="cellIs" dxfId="228" priority="19" operator="equal">
      <formula>""</formula>
    </cfRule>
  </conditionalFormatting>
  <conditionalFormatting sqref="B16:D20">
    <cfRule type="cellIs" dxfId="227" priority="18" operator="equal">
      <formula>""</formula>
    </cfRule>
  </conditionalFormatting>
  <conditionalFormatting sqref="E16">
    <cfRule type="cellIs" dxfId="226" priority="17" operator="equal">
      <formula>""</formula>
    </cfRule>
  </conditionalFormatting>
  <conditionalFormatting sqref="R16 M16:O20">
    <cfRule type="cellIs" dxfId="225" priority="16" operator="equal">
      <formula>""</formula>
    </cfRule>
  </conditionalFormatting>
  <conditionalFormatting sqref="B21:D25">
    <cfRule type="cellIs" dxfId="224" priority="15" operator="equal">
      <formula>""</formula>
    </cfRule>
  </conditionalFormatting>
  <conditionalFormatting sqref="E21">
    <cfRule type="cellIs" dxfId="223" priority="14" operator="equal">
      <formula>""</formula>
    </cfRule>
  </conditionalFormatting>
  <conditionalFormatting sqref="R21 M21:O25">
    <cfRule type="cellIs" dxfId="222" priority="13" operator="equal">
      <formula>""</formula>
    </cfRule>
  </conditionalFormatting>
  <conditionalFormatting sqref="B26:D30">
    <cfRule type="cellIs" dxfId="221" priority="12" operator="equal">
      <formula>""</formula>
    </cfRule>
  </conditionalFormatting>
  <conditionalFormatting sqref="E26">
    <cfRule type="cellIs" dxfId="220" priority="11" operator="equal">
      <formula>""</formula>
    </cfRule>
  </conditionalFormatting>
  <conditionalFormatting sqref="R26 M26:O30">
    <cfRule type="cellIs" dxfId="219" priority="10" operator="equal">
      <formula>""</formula>
    </cfRule>
  </conditionalFormatting>
  <conditionalFormatting sqref="B31:D35">
    <cfRule type="cellIs" dxfId="218" priority="9" operator="equal">
      <formula>""</formula>
    </cfRule>
  </conditionalFormatting>
  <conditionalFormatting sqref="E31">
    <cfRule type="cellIs" dxfId="217" priority="8" operator="equal">
      <formula>""</formula>
    </cfRule>
  </conditionalFormatting>
  <conditionalFormatting sqref="R31 M31:O35">
    <cfRule type="cellIs" dxfId="216" priority="7" operator="equal">
      <formula>""</formula>
    </cfRule>
  </conditionalFormatting>
  <conditionalFormatting sqref="E19">
    <cfRule type="cellIs" dxfId="215" priority="6" operator="equal">
      <formula>""</formula>
    </cfRule>
  </conditionalFormatting>
  <conditionalFormatting sqref="E24">
    <cfRule type="cellIs" dxfId="214" priority="5" operator="equal">
      <formula>""</formula>
    </cfRule>
  </conditionalFormatting>
  <conditionalFormatting sqref="E29">
    <cfRule type="cellIs" dxfId="213" priority="4" operator="equal">
      <formula>""</formula>
    </cfRule>
  </conditionalFormatting>
  <conditionalFormatting sqref="E34">
    <cfRule type="cellIs" dxfId="212" priority="3" operator="equal">
      <formula>""</formula>
    </cfRule>
  </conditionalFormatting>
  <conditionalFormatting sqref="E6:M6">
    <cfRule type="cellIs" dxfId="211" priority="1" operator="equal">
      <formula>"Inserir IN"</formula>
    </cfRule>
    <cfRule type="cellIs" dxfId="210" priority="2" operator="equal">
      <formula>"Inserir IN de decisão"</formula>
    </cfRule>
  </conditionalFormatting>
  <pageMargins left="0" right="0" top="0.74803149606299213" bottom="0" header="0" footer="0"/>
  <pageSetup paperSize="9" scale="98" orientation="portrait" errors="blank" horizontalDpi="4294967293" r:id="rId1"/>
  <headerFooter>
    <oddHeader>&amp;L&amp;G</oddHeader>
    <oddFooter>&amp;C&amp;"Times New Roman,Normal"&amp;7                          Página &amp;P de &amp;N</oddFoot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AM44"/>
  <sheetViews>
    <sheetView showGridLines="0" topLeftCell="A18" zoomScaleNormal="100" zoomScaleSheetLayoutView="115" zoomScalePageLayoutView="80" workbookViewId="0">
      <selection activeCell="A4" sqref="A1:XFD1048576"/>
    </sheetView>
  </sheetViews>
  <sheetFormatPr defaultColWidth="0.7109375" defaultRowHeight="15"/>
  <cols>
    <col min="1" max="1" width="15.28515625" style="16" customWidth="1"/>
    <col min="2" max="4" width="4.28515625" style="16" customWidth="1"/>
    <col min="5" max="9" width="4" style="16" customWidth="1"/>
    <col min="10" max="15" width="4.28515625" style="16" customWidth="1"/>
    <col min="16" max="22" width="3.7109375" style="16" customWidth="1"/>
    <col min="23" max="23" width="3.85546875" style="16" customWidth="1"/>
    <col min="24" max="24" width="3.7109375" style="16" customWidth="1"/>
    <col min="25" max="34" width="3.85546875" style="16" customWidth="1"/>
    <col min="35" max="102" width="5.7109375" style="16" customWidth="1"/>
    <col min="103" max="16382" width="0.7109375" style="16"/>
    <col min="16383" max="16383" width="9.5703125" style="16" customWidth="1"/>
    <col min="16384" max="16384" width="0.7109375" style="16" customWidth="1"/>
  </cols>
  <sheetData>
    <row r="1" spans="2:29" ht="39.950000000000003" customHeight="1">
      <c r="R1" s="403"/>
      <c r="S1" s="403"/>
      <c r="T1" s="403"/>
      <c r="U1" s="403"/>
      <c r="V1" s="403"/>
      <c r="W1" s="403"/>
    </row>
    <row r="2" spans="2:29" ht="48" customHeight="1">
      <c r="B2" s="480" t="str">
        <f>'Certificados Gerais'!B2</f>
        <v>Selecionar opção</v>
      </c>
      <c r="C2" s="481"/>
      <c r="D2" s="481"/>
      <c r="E2" s="481"/>
      <c r="F2" s="481"/>
      <c r="G2" s="481"/>
      <c r="H2" s="481"/>
      <c r="I2" s="481"/>
      <c r="J2" s="481"/>
      <c r="K2" s="481"/>
      <c r="L2" s="481"/>
      <c r="M2" s="481"/>
      <c r="N2" s="481"/>
      <c r="O2" s="481"/>
      <c r="P2" s="481"/>
      <c r="Q2" s="481"/>
      <c r="R2" s="481"/>
      <c r="S2" s="481"/>
      <c r="T2" s="21"/>
      <c r="U2" s="21"/>
      <c r="V2" s="14"/>
      <c r="W2" s="14"/>
      <c r="X2" s="7"/>
      <c r="Y2" s="17"/>
      <c r="Z2" s="17"/>
    </row>
    <row r="3" spans="2:29" ht="68.099999999999994" customHeight="1">
      <c r="B3" s="480" t="str">
        <f>'Certificados Gerais'!B3</f>
        <v>Panelas Metálicas</v>
      </c>
      <c r="C3" s="481"/>
      <c r="D3" s="481"/>
      <c r="E3" s="481"/>
      <c r="F3" s="481"/>
      <c r="G3" s="481"/>
      <c r="H3" s="481"/>
      <c r="I3" s="481"/>
      <c r="J3" s="481"/>
      <c r="K3" s="481"/>
      <c r="L3" s="481"/>
      <c r="M3" s="481"/>
      <c r="N3" s="481"/>
      <c r="O3" s="481"/>
      <c r="P3" s="481"/>
      <c r="Q3" s="481"/>
      <c r="R3" s="481"/>
      <c r="S3" s="481"/>
    </row>
    <row r="4" spans="2:29" ht="12" customHeight="1"/>
    <row r="5" spans="2:29" ht="12" customHeight="1">
      <c r="E5" s="9"/>
      <c r="F5" s="9"/>
      <c r="G5" s="9"/>
      <c r="H5" s="9"/>
      <c r="I5" s="9"/>
      <c r="J5" s="9"/>
      <c r="K5" s="9"/>
      <c r="L5" s="9"/>
      <c r="M5" s="9"/>
      <c r="N5" s="9"/>
      <c r="O5" s="9"/>
      <c r="P5" s="9"/>
    </row>
    <row r="6" spans="2:29" s="17" customFormat="1" ht="15" customHeight="1">
      <c r="B6" s="463" t="s">
        <v>23</v>
      </c>
      <c r="C6" s="463"/>
      <c r="D6" s="463"/>
      <c r="E6" s="482" t="str">
        <f>'Certificados Gerais'!L5</f>
        <v>Inserir IN de decisão</v>
      </c>
      <c r="F6" s="483"/>
      <c r="G6" s="483"/>
      <c r="H6" s="483"/>
      <c r="I6" s="483"/>
      <c r="J6" s="483"/>
      <c r="K6" s="483"/>
      <c r="L6" s="483"/>
      <c r="M6" s="483"/>
      <c r="N6" s="91"/>
      <c r="O6" s="463" t="s">
        <v>8</v>
      </c>
      <c r="P6" s="463"/>
      <c r="Q6" s="463"/>
      <c r="R6" s="464" t="str">
        <f>'Certificados Gerais'!H7</f>
        <v>Inserir data</v>
      </c>
      <c r="S6" s="464"/>
      <c r="T6" s="464"/>
      <c r="U6" s="464"/>
      <c r="V6" s="464"/>
      <c r="X6" s="75"/>
    </row>
    <row r="7" spans="2:29" s="17" customFormat="1" ht="15" customHeight="1">
      <c r="B7" s="22"/>
      <c r="C7" s="22"/>
      <c r="D7" s="18"/>
      <c r="E7" s="18"/>
      <c r="F7" s="18"/>
      <c r="G7" s="18"/>
      <c r="H7" s="18"/>
      <c r="I7" s="18"/>
      <c r="J7" s="23"/>
      <c r="K7" s="23"/>
      <c r="L7" s="23"/>
      <c r="M7" s="18"/>
      <c r="N7" s="18"/>
      <c r="O7" s="463" t="s">
        <v>21</v>
      </c>
      <c r="P7" s="463"/>
      <c r="Q7" s="463"/>
      <c r="R7" s="464" t="str">
        <f>'Certificados Gerais'!H8</f>
        <v/>
      </c>
      <c r="S7" s="464"/>
      <c r="T7" s="464"/>
      <c r="U7" s="464"/>
      <c r="V7" s="464"/>
    </row>
    <row r="8" spans="2:29" s="17" customFormat="1" ht="19.5" customHeight="1">
      <c r="B8" s="465" t="s">
        <v>603</v>
      </c>
      <c r="C8" s="465"/>
      <c r="D8" s="465"/>
      <c r="E8" s="466" t="str">
        <f>din!B1</f>
        <v>(Tudo)</v>
      </c>
      <c r="F8" s="466"/>
      <c r="G8" s="466"/>
      <c r="H8" s="466"/>
      <c r="I8" s="466"/>
      <c r="J8" s="466"/>
      <c r="K8" s="466"/>
      <c r="L8" s="466"/>
      <c r="M8" s="466"/>
      <c r="N8" s="466"/>
      <c r="O8" s="466"/>
      <c r="P8" s="466"/>
      <c r="Q8" s="466"/>
      <c r="R8" s="466"/>
      <c r="S8" s="466"/>
      <c r="T8" s="466"/>
      <c r="U8" s="466"/>
      <c r="V8" s="466"/>
      <c r="W8" s="72"/>
      <c r="X8" s="72"/>
      <c r="Y8" s="72"/>
      <c r="Z8" s="19"/>
    </row>
    <row r="9" spans="2:29" s="20" customFormat="1" ht="12" customHeight="1">
      <c r="B9" s="467" t="s">
        <v>9</v>
      </c>
      <c r="C9" s="467"/>
      <c r="D9" s="467"/>
      <c r="E9" s="467" t="s">
        <v>579</v>
      </c>
      <c r="F9" s="467"/>
      <c r="G9" s="467"/>
      <c r="H9" s="467"/>
      <c r="I9" s="467"/>
      <c r="J9" s="468" t="s">
        <v>19</v>
      </c>
      <c r="K9" s="469"/>
      <c r="L9" s="469"/>
      <c r="M9" s="469"/>
      <c r="N9" s="469"/>
      <c r="O9" s="469"/>
      <c r="P9" s="469"/>
      <c r="Q9" s="470"/>
      <c r="R9" s="474" t="s">
        <v>10</v>
      </c>
      <c r="S9" s="475"/>
      <c r="T9" s="475"/>
      <c r="U9" s="475"/>
      <c r="V9" s="476"/>
      <c r="AB9" s="457"/>
      <c r="AC9" s="457"/>
    </row>
    <row r="10" spans="2:29" s="20" customFormat="1" ht="12" customHeight="1">
      <c r="B10" s="467"/>
      <c r="C10" s="467"/>
      <c r="D10" s="467"/>
      <c r="E10" s="467"/>
      <c r="F10" s="467"/>
      <c r="G10" s="467"/>
      <c r="H10" s="467"/>
      <c r="I10" s="467"/>
      <c r="J10" s="471"/>
      <c r="K10" s="472"/>
      <c r="L10" s="472"/>
      <c r="M10" s="472"/>
      <c r="N10" s="472"/>
      <c r="O10" s="472"/>
      <c r="P10" s="472"/>
      <c r="Q10" s="473"/>
      <c r="R10" s="477"/>
      <c r="S10" s="478"/>
      <c r="T10" s="478"/>
      <c r="U10" s="478"/>
      <c r="V10" s="479"/>
    </row>
    <row r="11" spans="2:29" s="20" customFormat="1" ht="15" customHeight="1">
      <c r="B11" s="440">
        <f>din!A94</f>
        <v>0</v>
      </c>
      <c r="C11" s="441"/>
      <c r="D11" s="442"/>
      <c r="E11" s="440">
        <f>din!B94</f>
        <v>0</v>
      </c>
      <c r="F11" s="441"/>
      <c r="G11" s="441"/>
      <c r="H11" s="441"/>
      <c r="I11" s="442"/>
      <c r="J11" s="437" t="s">
        <v>14</v>
      </c>
      <c r="K11" s="437"/>
      <c r="L11" s="437"/>
      <c r="M11" s="490">
        <f>din!D94</f>
        <v>0</v>
      </c>
      <c r="N11" s="490"/>
      <c r="O11" s="490"/>
      <c r="P11" s="490"/>
      <c r="Q11" s="490"/>
      <c r="R11" s="450">
        <f>din!I94</f>
        <v>0</v>
      </c>
      <c r="S11" s="450"/>
      <c r="T11" s="450"/>
      <c r="U11" s="450"/>
      <c r="V11" s="450"/>
    </row>
    <row r="12" spans="2:29" s="20" customFormat="1" ht="20.100000000000001" customHeight="1">
      <c r="B12" s="443"/>
      <c r="C12" s="444"/>
      <c r="D12" s="445"/>
      <c r="E12" s="443"/>
      <c r="F12" s="444"/>
      <c r="G12" s="444"/>
      <c r="H12" s="444"/>
      <c r="I12" s="445"/>
      <c r="J12" s="437" t="s">
        <v>20</v>
      </c>
      <c r="K12" s="437"/>
      <c r="L12" s="437"/>
      <c r="M12" s="490">
        <f>din!E94</f>
        <v>0</v>
      </c>
      <c r="N12" s="490"/>
      <c r="O12" s="490"/>
      <c r="P12" s="490"/>
      <c r="Q12" s="490"/>
      <c r="R12" s="450"/>
      <c r="S12" s="450"/>
      <c r="T12" s="450"/>
      <c r="U12" s="450"/>
      <c r="V12" s="450"/>
    </row>
    <row r="13" spans="2:29" s="20" customFormat="1" ht="20.100000000000001" customHeight="1">
      <c r="B13" s="443"/>
      <c r="C13" s="444"/>
      <c r="D13" s="445"/>
      <c r="E13" s="443"/>
      <c r="F13" s="444"/>
      <c r="G13" s="444"/>
      <c r="H13" s="444"/>
      <c r="I13" s="445"/>
      <c r="J13" s="437" t="s">
        <v>598</v>
      </c>
      <c r="K13" s="437"/>
      <c r="L13" s="437"/>
      <c r="M13" s="491">
        <f>din!F94</f>
        <v>0</v>
      </c>
      <c r="N13" s="491"/>
      <c r="O13" s="491"/>
      <c r="P13" s="491"/>
      <c r="Q13" s="491"/>
      <c r="R13" s="450"/>
      <c r="S13" s="450"/>
      <c r="T13" s="450"/>
      <c r="U13" s="450"/>
      <c r="V13" s="450"/>
    </row>
    <row r="14" spans="2:29" s="20" customFormat="1" ht="20.100000000000001" customHeight="1">
      <c r="B14" s="443"/>
      <c r="C14" s="444"/>
      <c r="D14" s="445"/>
      <c r="E14" s="484">
        <f>din!C94</f>
        <v>0</v>
      </c>
      <c r="F14" s="485"/>
      <c r="G14" s="485"/>
      <c r="H14" s="485"/>
      <c r="I14" s="486"/>
      <c r="J14" s="437" t="s">
        <v>17</v>
      </c>
      <c r="K14" s="437"/>
      <c r="L14" s="437"/>
      <c r="M14" s="491">
        <f>din!G94</f>
        <v>0</v>
      </c>
      <c r="N14" s="491"/>
      <c r="O14" s="491"/>
      <c r="P14" s="491"/>
      <c r="Q14" s="491"/>
      <c r="R14" s="450"/>
      <c r="S14" s="450"/>
      <c r="T14" s="450"/>
      <c r="U14" s="450"/>
      <c r="V14" s="450"/>
    </row>
    <row r="15" spans="2:29" s="20" customFormat="1" ht="20.100000000000001" customHeight="1">
      <c r="B15" s="446"/>
      <c r="C15" s="447"/>
      <c r="D15" s="448"/>
      <c r="E15" s="487"/>
      <c r="F15" s="488"/>
      <c r="G15" s="488"/>
      <c r="H15" s="488"/>
      <c r="I15" s="489"/>
      <c r="J15" s="437" t="s">
        <v>18</v>
      </c>
      <c r="K15" s="437"/>
      <c r="L15" s="437"/>
      <c r="M15" s="491">
        <f>din!H94</f>
        <v>0</v>
      </c>
      <c r="N15" s="491"/>
      <c r="O15" s="491"/>
      <c r="P15" s="491"/>
      <c r="Q15" s="491"/>
      <c r="R15" s="450"/>
      <c r="S15" s="450"/>
      <c r="T15" s="450"/>
      <c r="U15" s="450"/>
      <c r="V15" s="450"/>
    </row>
    <row r="16" spans="2:29" s="20" customFormat="1" ht="15" customHeight="1">
      <c r="B16" s="440">
        <f>din!A95</f>
        <v>0</v>
      </c>
      <c r="C16" s="441"/>
      <c r="D16" s="442"/>
      <c r="E16" s="440">
        <f>din!B95</f>
        <v>0</v>
      </c>
      <c r="F16" s="441"/>
      <c r="G16" s="441"/>
      <c r="H16" s="441"/>
      <c r="I16" s="442"/>
      <c r="J16" s="437" t="s">
        <v>14</v>
      </c>
      <c r="K16" s="437"/>
      <c r="L16" s="437"/>
      <c r="M16" s="490">
        <f>din!D95</f>
        <v>0</v>
      </c>
      <c r="N16" s="490"/>
      <c r="O16" s="490"/>
      <c r="P16" s="490"/>
      <c r="Q16" s="490"/>
      <c r="R16" s="450">
        <f>din!I95</f>
        <v>0</v>
      </c>
      <c r="S16" s="450"/>
      <c r="T16" s="450"/>
      <c r="U16" s="450"/>
      <c r="V16" s="450"/>
    </row>
    <row r="17" spans="2:39" s="20" customFormat="1" ht="20.100000000000001" customHeight="1">
      <c r="B17" s="443"/>
      <c r="C17" s="444"/>
      <c r="D17" s="445"/>
      <c r="E17" s="443"/>
      <c r="F17" s="444"/>
      <c r="G17" s="444"/>
      <c r="H17" s="444"/>
      <c r="I17" s="445"/>
      <c r="J17" s="437" t="s">
        <v>20</v>
      </c>
      <c r="K17" s="437"/>
      <c r="L17" s="437"/>
      <c r="M17" s="490">
        <f>din!E95</f>
        <v>0</v>
      </c>
      <c r="N17" s="490"/>
      <c r="O17" s="490"/>
      <c r="P17" s="490"/>
      <c r="Q17" s="490"/>
      <c r="R17" s="450"/>
      <c r="S17" s="450"/>
      <c r="T17" s="450"/>
      <c r="U17" s="450"/>
      <c r="V17" s="450"/>
    </row>
    <row r="18" spans="2:39" s="20" customFormat="1" ht="20.100000000000001" customHeight="1">
      <c r="B18" s="443"/>
      <c r="C18" s="444"/>
      <c r="D18" s="445"/>
      <c r="E18" s="443"/>
      <c r="F18" s="444"/>
      <c r="G18" s="444"/>
      <c r="H18" s="444"/>
      <c r="I18" s="445"/>
      <c r="J18" s="437" t="s">
        <v>598</v>
      </c>
      <c r="K18" s="437"/>
      <c r="L18" s="437"/>
      <c r="M18" s="491">
        <f>din!F95</f>
        <v>0</v>
      </c>
      <c r="N18" s="491"/>
      <c r="O18" s="491"/>
      <c r="P18" s="491"/>
      <c r="Q18" s="491"/>
      <c r="R18" s="450"/>
      <c r="S18" s="450"/>
      <c r="T18" s="450"/>
      <c r="U18" s="450"/>
      <c r="V18" s="450"/>
    </row>
    <row r="19" spans="2:39" s="20" customFormat="1" ht="20.100000000000001" customHeight="1">
      <c r="B19" s="443"/>
      <c r="C19" s="444"/>
      <c r="D19" s="445"/>
      <c r="E19" s="484">
        <f>din!C95</f>
        <v>0</v>
      </c>
      <c r="F19" s="485"/>
      <c r="G19" s="485"/>
      <c r="H19" s="485"/>
      <c r="I19" s="486"/>
      <c r="J19" s="437" t="s">
        <v>17</v>
      </c>
      <c r="K19" s="437"/>
      <c r="L19" s="437"/>
      <c r="M19" s="491">
        <f>din!G95</f>
        <v>0</v>
      </c>
      <c r="N19" s="491"/>
      <c r="O19" s="491"/>
      <c r="P19" s="491"/>
      <c r="Q19" s="491"/>
      <c r="R19" s="450"/>
      <c r="S19" s="450"/>
      <c r="T19" s="450"/>
      <c r="U19" s="450"/>
      <c r="V19" s="450"/>
      <c r="AB19" s="92"/>
      <c r="AC19" s="92"/>
      <c r="AD19" s="92"/>
      <c r="AE19" s="92"/>
      <c r="AF19" s="92"/>
      <c r="AG19" s="92"/>
      <c r="AH19" s="92"/>
      <c r="AI19" s="92"/>
      <c r="AJ19" s="92"/>
      <c r="AK19" s="92"/>
      <c r="AL19" s="92"/>
      <c r="AM19" s="92"/>
    </row>
    <row r="20" spans="2:39" s="20" customFormat="1" ht="20.100000000000001" customHeight="1">
      <c r="B20" s="446"/>
      <c r="C20" s="447"/>
      <c r="D20" s="448"/>
      <c r="E20" s="487"/>
      <c r="F20" s="488"/>
      <c r="G20" s="488"/>
      <c r="H20" s="488"/>
      <c r="I20" s="489"/>
      <c r="J20" s="437" t="s">
        <v>18</v>
      </c>
      <c r="K20" s="437"/>
      <c r="L20" s="437"/>
      <c r="M20" s="491">
        <f>din!H95</f>
        <v>0</v>
      </c>
      <c r="N20" s="491"/>
      <c r="O20" s="491"/>
      <c r="P20" s="491"/>
      <c r="Q20" s="491"/>
      <c r="R20" s="450"/>
      <c r="S20" s="450"/>
      <c r="T20" s="450"/>
      <c r="U20" s="450"/>
      <c r="V20" s="450"/>
      <c r="W20" s="21"/>
      <c r="AB20" s="92"/>
      <c r="AC20" s="92"/>
      <c r="AD20" s="92"/>
      <c r="AE20" s="92"/>
      <c r="AF20" s="92"/>
      <c r="AG20" s="92"/>
      <c r="AH20" s="92"/>
      <c r="AI20" s="92"/>
      <c r="AJ20" s="92"/>
      <c r="AK20" s="92"/>
      <c r="AL20" s="92"/>
      <c r="AM20" s="92"/>
    </row>
    <row r="21" spans="2:39" s="20" customFormat="1" ht="15" customHeight="1">
      <c r="B21" s="440">
        <f>din!A96</f>
        <v>0</v>
      </c>
      <c r="C21" s="441"/>
      <c r="D21" s="442"/>
      <c r="E21" s="440">
        <f>din!B96</f>
        <v>0</v>
      </c>
      <c r="F21" s="441"/>
      <c r="G21" s="441"/>
      <c r="H21" s="441"/>
      <c r="I21" s="442"/>
      <c r="J21" s="437" t="s">
        <v>14</v>
      </c>
      <c r="K21" s="437"/>
      <c r="L21" s="437"/>
      <c r="M21" s="490">
        <f>din!D96</f>
        <v>0</v>
      </c>
      <c r="N21" s="490"/>
      <c r="O21" s="490"/>
      <c r="P21" s="490"/>
      <c r="Q21" s="490"/>
      <c r="R21" s="450">
        <f>din!I96</f>
        <v>0</v>
      </c>
      <c r="S21" s="450"/>
      <c r="T21" s="450"/>
      <c r="U21" s="450"/>
      <c r="V21" s="450"/>
      <c r="W21" s="21"/>
      <c r="AB21" s="92"/>
      <c r="AC21" s="92"/>
      <c r="AD21" s="92"/>
      <c r="AE21" s="92"/>
      <c r="AF21" s="92"/>
      <c r="AG21" s="92"/>
      <c r="AH21" s="92"/>
      <c r="AI21" s="92"/>
      <c r="AJ21" s="92"/>
      <c r="AK21" s="92"/>
      <c r="AL21" s="92"/>
      <c r="AM21" s="92"/>
    </row>
    <row r="22" spans="2:39" s="20" customFormat="1" ht="20.100000000000001" customHeight="1">
      <c r="B22" s="443"/>
      <c r="C22" s="444"/>
      <c r="D22" s="445"/>
      <c r="E22" s="443"/>
      <c r="F22" s="444"/>
      <c r="G22" s="444"/>
      <c r="H22" s="444"/>
      <c r="I22" s="445"/>
      <c r="J22" s="437" t="s">
        <v>20</v>
      </c>
      <c r="K22" s="437"/>
      <c r="L22" s="437"/>
      <c r="M22" s="490">
        <f>din!E96</f>
        <v>0</v>
      </c>
      <c r="N22" s="490"/>
      <c r="O22" s="490"/>
      <c r="P22" s="490"/>
      <c r="Q22" s="490"/>
      <c r="R22" s="450"/>
      <c r="S22" s="450"/>
      <c r="T22" s="450"/>
      <c r="U22" s="450"/>
      <c r="V22" s="450"/>
      <c r="W22" s="21"/>
      <c r="AB22" s="92"/>
      <c r="AC22" s="92"/>
      <c r="AD22" s="92"/>
      <c r="AE22" s="92"/>
      <c r="AF22" s="92"/>
      <c r="AG22" s="92"/>
      <c r="AH22" s="92"/>
      <c r="AI22" s="92"/>
      <c r="AJ22" s="92"/>
      <c r="AK22" s="92"/>
      <c r="AL22" s="92"/>
      <c r="AM22" s="92"/>
    </row>
    <row r="23" spans="2:39" s="20" customFormat="1" ht="20.100000000000001" customHeight="1">
      <c r="B23" s="443"/>
      <c r="C23" s="444"/>
      <c r="D23" s="445"/>
      <c r="E23" s="443"/>
      <c r="F23" s="444"/>
      <c r="G23" s="444"/>
      <c r="H23" s="444"/>
      <c r="I23" s="445"/>
      <c r="J23" s="437" t="s">
        <v>598</v>
      </c>
      <c r="K23" s="437"/>
      <c r="L23" s="437"/>
      <c r="M23" s="491">
        <f>din!F96</f>
        <v>0</v>
      </c>
      <c r="N23" s="491"/>
      <c r="O23" s="491"/>
      <c r="P23" s="491"/>
      <c r="Q23" s="491"/>
      <c r="R23" s="450"/>
      <c r="S23" s="450"/>
      <c r="T23" s="450"/>
      <c r="U23" s="450"/>
      <c r="V23" s="450"/>
      <c r="W23" s="21"/>
      <c r="AB23" s="92"/>
      <c r="AC23" s="92"/>
      <c r="AD23" s="93"/>
      <c r="AE23" s="92"/>
      <c r="AF23" s="92"/>
      <c r="AG23" s="92"/>
      <c r="AH23" s="92"/>
      <c r="AI23" s="92"/>
      <c r="AJ23" s="92"/>
      <c r="AK23" s="92"/>
      <c r="AL23" s="92"/>
      <c r="AM23" s="92"/>
    </row>
    <row r="24" spans="2:39" s="20" customFormat="1" ht="20.100000000000001" customHeight="1">
      <c r="B24" s="443"/>
      <c r="C24" s="444"/>
      <c r="D24" s="445"/>
      <c r="E24" s="484">
        <f>din!C96</f>
        <v>0</v>
      </c>
      <c r="F24" s="485"/>
      <c r="G24" s="485"/>
      <c r="H24" s="485"/>
      <c r="I24" s="486"/>
      <c r="J24" s="437" t="s">
        <v>17</v>
      </c>
      <c r="K24" s="437"/>
      <c r="L24" s="437"/>
      <c r="M24" s="491">
        <f>din!G96</f>
        <v>0</v>
      </c>
      <c r="N24" s="491"/>
      <c r="O24" s="491"/>
      <c r="P24" s="491"/>
      <c r="Q24" s="491"/>
      <c r="R24" s="450"/>
      <c r="S24" s="450"/>
      <c r="T24" s="450"/>
      <c r="U24" s="450"/>
      <c r="V24" s="450"/>
      <c r="W24" s="21"/>
      <c r="AB24" s="92"/>
      <c r="AC24" s="92"/>
      <c r="AD24" s="92"/>
      <c r="AE24" s="92"/>
      <c r="AF24" s="92"/>
      <c r="AG24" s="92"/>
      <c r="AH24" s="92"/>
      <c r="AI24" s="92"/>
      <c r="AJ24" s="92"/>
      <c r="AK24" s="92"/>
      <c r="AL24" s="92"/>
      <c r="AM24" s="92"/>
    </row>
    <row r="25" spans="2:39" s="20" customFormat="1" ht="20.100000000000001" customHeight="1">
      <c r="B25" s="446"/>
      <c r="C25" s="447"/>
      <c r="D25" s="448"/>
      <c r="E25" s="487"/>
      <c r="F25" s="488"/>
      <c r="G25" s="488"/>
      <c r="H25" s="488"/>
      <c r="I25" s="489"/>
      <c r="J25" s="437" t="s">
        <v>18</v>
      </c>
      <c r="K25" s="437"/>
      <c r="L25" s="437"/>
      <c r="M25" s="491">
        <f>din!H96</f>
        <v>0</v>
      </c>
      <c r="N25" s="491"/>
      <c r="O25" s="491"/>
      <c r="P25" s="491"/>
      <c r="Q25" s="491"/>
      <c r="R25" s="450"/>
      <c r="S25" s="450"/>
      <c r="T25" s="450"/>
      <c r="U25" s="450"/>
      <c r="V25" s="450"/>
      <c r="W25" s="21"/>
      <c r="AB25" s="92"/>
      <c r="AC25" s="92"/>
      <c r="AD25" s="92"/>
      <c r="AE25" s="92"/>
      <c r="AF25" s="92"/>
      <c r="AG25" s="92"/>
      <c r="AH25" s="92"/>
      <c r="AI25" s="92"/>
      <c r="AJ25" s="92"/>
      <c r="AK25" s="92"/>
      <c r="AL25" s="92"/>
      <c r="AM25" s="92"/>
    </row>
    <row r="26" spans="2:39" s="20" customFormat="1" ht="15" customHeight="1">
      <c r="B26" s="440">
        <f>din!A97</f>
        <v>0</v>
      </c>
      <c r="C26" s="441"/>
      <c r="D26" s="442"/>
      <c r="E26" s="440">
        <f>din!B97</f>
        <v>0</v>
      </c>
      <c r="F26" s="441"/>
      <c r="G26" s="441"/>
      <c r="H26" s="441"/>
      <c r="I26" s="442"/>
      <c r="J26" s="437" t="s">
        <v>14</v>
      </c>
      <c r="K26" s="437"/>
      <c r="L26" s="437"/>
      <c r="M26" s="490">
        <f>din!D97</f>
        <v>0</v>
      </c>
      <c r="N26" s="490"/>
      <c r="O26" s="490"/>
      <c r="P26" s="490"/>
      <c r="Q26" s="490"/>
      <c r="R26" s="450">
        <f>din!I97</f>
        <v>0</v>
      </c>
      <c r="S26" s="450"/>
      <c r="T26" s="450"/>
      <c r="U26" s="450"/>
      <c r="V26" s="450"/>
      <c r="W26" s="21"/>
    </row>
    <row r="27" spans="2:39" s="20" customFormat="1" ht="20.100000000000001" customHeight="1">
      <c r="B27" s="443"/>
      <c r="C27" s="444"/>
      <c r="D27" s="445"/>
      <c r="E27" s="443"/>
      <c r="F27" s="444"/>
      <c r="G27" s="444"/>
      <c r="H27" s="444"/>
      <c r="I27" s="445"/>
      <c r="J27" s="437" t="s">
        <v>20</v>
      </c>
      <c r="K27" s="437"/>
      <c r="L27" s="437"/>
      <c r="M27" s="490">
        <f>din!E97</f>
        <v>0</v>
      </c>
      <c r="N27" s="490"/>
      <c r="O27" s="490"/>
      <c r="P27" s="490"/>
      <c r="Q27" s="490"/>
      <c r="R27" s="450"/>
      <c r="S27" s="450"/>
      <c r="T27" s="450"/>
      <c r="U27" s="450"/>
      <c r="V27" s="450"/>
      <c r="W27" s="21"/>
    </row>
    <row r="28" spans="2:39" s="20" customFormat="1" ht="20.100000000000001" customHeight="1">
      <c r="B28" s="443"/>
      <c r="C28" s="444"/>
      <c r="D28" s="445"/>
      <c r="E28" s="443"/>
      <c r="F28" s="444"/>
      <c r="G28" s="444"/>
      <c r="H28" s="444"/>
      <c r="I28" s="445"/>
      <c r="J28" s="437" t="s">
        <v>598</v>
      </c>
      <c r="K28" s="437"/>
      <c r="L28" s="437"/>
      <c r="M28" s="491">
        <f>din!F97</f>
        <v>0</v>
      </c>
      <c r="N28" s="491"/>
      <c r="O28" s="491"/>
      <c r="P28" s="491"/>
      <c r="Q28" s="491"/>
      <c r="R28" s="450"/>
      <c r="S28" s="450"/>
      <c r="T28" s="450"/>
      <c r="U28" s="450"/>
      <c r="V28" s="450"/>
      <c r="W28" s="21"/>
    </row>
    <row r="29" spans="2:39" s="20" customFormat="1" ht="20.100000000000001" customHeight="1">
      <c r="B29" s="443"/>
      <c r="C29" s="444"/>
      <c r="D29" s="445"/>
      <c r="E29" s="484">
        <f>din!C97</f>
        <v>0</v>
      </c>
      <c r="F29" s="485"/>
      <c r="G29" s="485"/>
      <c r="H29" s="485"/>
      <c r="I29" s="486"/>
      <c r="J29" s="437" t="s">
        <v>17</v>
      </c>
      <c r="K29" s="437"/>
      <c r="L29" s="437"/>
      <c r="M29" s="491">
        <f>din!G97</f>
        <v>0</v>
      </c>
      <c r="N29" s="491"/>
      <c r="O29" s="491"/>
      <c r="P29" s="491"/>
      <c r="Q29" s="491"/>
      <c r="R29" s="450"/>
      <c r="S29" s="450"/>
      <c r="T29" s="450"/>
      <c r="U29" s="450"/>
      <c r="V29" s="450"/>
      <c r="W29" s="21"/>
    </row>
    <row r="30" spans="2:39" s="20" customFormat="1" ht="20.100000000000001" customHeight="1">
      <c r="B30" s="446"/>
      <c r="C30" s="447"/>
      <c r="D30" s="448"/>
      <c r="E30" s="487"/>
      <c r="F30" s="488"/>
      <c r="G30" s="488"/>
      <c r="H30" s="488"/>
      <c r="I30" s="489"/>
      <c r="J30" s="437" t="s">
        <v>18</v>
      </c>
      <c r="K30" s="437"/>
      <c r="L30" s="437"/>
      <c r="M30" s="491">
        <f>din!H97</f>
        <v>0</v>
      </c>
      <c r="N30" s="491"/>
      <c r="O30" s="491"/>
      <c r="P30" s="491"/>
      <c r="Q30" s="491"/>
      <c r="R30" s="450"/>
      <c r="S30" s="450"/>
      <c r="T30" s="450"/>
      <c r="U30" s="450"/>
      <c r="V30" s="450"/>
      <c r="W30" s="21"/>
    </row>
    <row r="31" spans="2:39" s="20" customFormat="1" ht="15" customHeight="1">
      <c r="B31" s="440">
        <f>din!A98</f>
        <v>0</v>
      </c>
      <c r="C31" s="441"/>
      <c r="D31" s="442"/>
      <c r="E31" s="440">
        <f>din!B98</f>
        <v>0</v>
      </c>
      <c r="F31" s="441"/>
      <c r="G31" s="441"/>
      <c r="H31" s="441"/>
      <c r="I31" s="442"/>
      <c r="J31" s="437" t="s">
        <v>14</v>
      </c>
      <c r="K31" s="437"/>
      <c r="L31" s="437"/>
      <c r="M31" s="490">
        <f>din!D98</f>
        <v>0</v>
      </c>
      <c r="N31" s="490"/>
      <c r="O31" s="490"/>
      <c r="P31" s="490"/>
      <c r="Q31" s="490"/>
      <c r="R31" s="450">
        <f>din!I98</f>
        <v>0</v>
      </c>
      <c r="S31" s="450"/>
      <c r="T31" s="450"/>
      <c r="U31" s="450"/>
      <c r="V31" s="450"/>
      <c r="W31" s="21"/>
    </row>
    <row r="32" spans="2:39" s="20" customFormat="1" ht="20.100000000000001" customHeight="1">
      <c r="B32" s="443"/>
      <c r="C32" s="444"/>
      <c r="D32" s="445"/>
      <c r="E32" s="443"/>
      <c r="F32" s="444"/>
      <c r="G32" s="444"/>
      <c r="H32" s="444"/>
      <c r="I32" s="445"/>
      <c r="J32" s="437" t="s">
        <v>20</v>
      </c>
      <c r="K32" s="437"/>
      <c r="L32" s="437"/>
      <c r="M32" s="490">
        <f>din!E98</f>
        <v>0</v>
      </c>
      <c r="N32" s="490"/>
      <c r="O32" s="490"/>
      <c r="P32" s="490"/>
      <c r="Q32" s="490"/>
      <c r="R32" s="450"/>
      <c r="S32" s="450"/>
      <c r="T32" s="450"/>
      <c r="U32" s="450"/>
      <c r="V32" s="450"/>
      <c r="W32" s="21"/>
    </row>
    <row r="33" spans="2:29" s="20" customFormat="1" ht="20.100000000000001" customHeight="1">
      <c r="B33" s="443"/>
      <c r="C33" s="444"/>
      <c r="D33" s="445"/>
      <c r="E33" s="443"/>
      <c r="F33" s="444"/>
      <c r="G33" s="444"/>
      <c r="H33" s="444"/>
      <c r="I33" s="445"/>
      <c r="J33" s="437" t="s">
        <v>598</v>
      </c>
      <c r="K33" s="437"/>
      <c r="L33" s="437"/>
      <c r="M33" s="491">
        <f>din!F98</f>
        <v>0</v>
      </c>
      <c r="N33" s="491"/>
      <c r="O33" s="491"/>
      <c r="P33" s="491"/>
      <c r="Q33" s="491"/>
      <c r="R33" s="450"/>
      <c r="S33" s="450"/>
      <c r="T33" s="450"/>
      <c r="U33" s="450"/>
      <c r="V33" s="450"/>
      <c r="W33" s="21"/>
    </row>
    <row r="34" spans="2:29" s="20" customFormat="1" ht="20.100000000000001" customHeight="1">
      <c r="B34" s="443"/>
      <c r="C34" s="444"/>
      <c r="D34" s="445"/>
      <c r="E34" s="484">
        <f>din!C98</f>
        <v>0</v>
      </c>
      <c r="F34" s="485"/>
      <c r="G34" s="485"/>
      <c r="H34" s="485"/>
      <c r="I34" s="486"/>
      <c r="J34" s="437" t="s">
        <v>17</v>
      </c>
      <c r="K34" s="437"/>
      <c r="L34" s="437"/>
      <c r="M34" s="491">
        <f>din!G98</f>
        <v>0</v>
      </c>
      <c r="N34" s="491"/>
      <c r="O34" s="491"/>
      <c r="P34" s="491"/>
      <c r="Q34" s="491"/>
      <c r="R34" s="450"/>
      <c r="S34" s="450"/>
      <c r="T34" s="450"/>
      <c r="U34" s="450"/>
      <c r="V34" s="450"/>
      <c r="W34" s="21"/>
    </row>
    <row r="35" spans="2:29" s="20" customFormat="1" ht="20.100000000000001" customHeight="1">
      <c r="B35" s="446"/>
      <c r="C35" s="447"/>
      <c r="D35" s="448"/>
      <c r="E35" s="487"/>
      <c r="F35" s="488"/>
      <c r="G35" s="488"/>
      <c r="H35" s="488"/>
      <c r="I35" s="489"/>
      <c r="J35" s="437" t="s">
        <v>18</v>
      </c>
      <c r="K35" s="437"/>
      <c r="L35" s="437"/>
      <c r="M35" s="491">
        <f>din!H98</f>
        <v>0</v>
      </c>
      <c r="N35" s="491"/>
      <c r="O35" s="491"/>
      <c r="P35" s="491"/>
      <c r="Q35" s="491"/>
      <c r="R35" s="450"/>
      <c r="S35" s="450"/>
      <c r="T35" s="450"/>
      <c r="U35" s="450"/>
      <c r="V35" s="450"/>
      <c r="W35" s="21"/>
    </row>
    <row r="36" spans="2:29">
      <c r="B36" s="74"/>
      <c r="C36" s="74"/>
      <c r="D36" s="74"/>
      <c r="E36" s="74"/>
      <c r="F36" s="74"/>
      <c r="G36" s="74"/>
      <c r="H36" s="74"/>
      <c r="I36" s="74"/>
      <c r="J36" s="74"/>
      <c r="K36" s="74"/>
      <c r="L36" s="74"/>
      <c r="M36" s="74"/>
      <c r="N36" s="74"/>
      <c r="O36" s="74"/>
      <c r="P36" s="74"/>
      <c r="Q36" s="74"/>
      <c r="R36" s="74"/>
      <c r="S36" s="74"/>
      <c r="T36" s="74"/>
      <c r="U36" s="74"/>
      <c r="V36" s="74"/>
    </row>
    <row r="37" spans="2:29">
      <c r="B37" s="439"/>
      <c r="C37" s="439"/>
      <c r="D37" s="439"/>
      <c r="E37" s="439"/>
      <c r="F37" s="439"/>
      <c r="G37" s="439"/>
      <c r="H37" s="439"/>
      <c r="I37" s="439"/>
      <c r="J37" s="439"/>
      <c r="K37" s="439"/>
      <c r="L37" s="439"/>
      <c r="M37" s="439"/>
      <c r="N37" s="439"/>
      <c r="O37" s="439"/>
      <c r="P37" s="439"/>
      <c r="Q37" s="439"/>
      <c r="R37" s="439"/>
      <c r="S37" s="439"/>
      <c r="T37" s="439"/>
      <c r="U37" s="439"/>
      <c r="V37" s="439"/>
    </row>
    <row r="38" spans="2:29" ht="15" customHeight="1">
      <c r="B38" s="426" t="s">
        <v>628</v>
      </c>
      <c r="C38" s="426"/>
      <c r="D38" s="426"/>
      <c r="E38" s="426"/>
      <c r="F38" s="426"/>
      <c r="G38" s="426"/>
      <c r="H38" s="426"/>
      <c r="I38" s="426"/>
      <c r="J38" s="426"/>
      <c r="K38" s="426"/>
      <c r="L38" s="426"/>
      <c r="M38" s="426"/>
      <c r="N38" s="426"/>
      <c r="O38" s="426"/>
      <c r="P38" s="426"/>
      <c r="Q38" s="426"/>
      <c r="R38" s="426"/>
      <c r="S38" s="79">
        <f>'Certificados Gerais'!W36</f>
        <v>0</v>
      </c>
      <c r="T38" s="77" t="s">
        <v>629</v>
      </c>
    </row>
    <row r="39" spans="2:29" ht="14.1" customHeight="1">
      <c r="B39" s="433"/>
      <c r="C39" s="433"/>
      <c r="D39" s="433"/>
      <c r="E39" s="433"/>
      <c r="F39" s="433"/>
      <c r="G39" s="433"/>
      <c r="H39" s="433"/>
      <c r="I39" s="433"/>
      <c r="J39" s="433"/>
      <c r="K39" s="433"/>
      <c r="L39" s="433"/>
      <c r="M39" s="433"/>
      <c r="N39" s="433"/>
      <c r="O39" s="433"/>
      <c r="P39" s="433"/>
      <c r="Q39" s="433"/>
      <c r="R39" s="433"/>
      <c r="S39" s="433"/>
      <c r="T39" s="433"/>
      <c r="U39" s="433"/>
      <c r="V39" s="433"/>
    </row>
    <row r="40" spans="2:29" ht="14.1" customHeight="1">
      <c r="B40" s="433"/>
      <c r="C40" s="433"/>
      <c r="D40" s="433"/>
      <c r="E40" s="433"/>
      <c r="F40" s="433"/>
      <c r="G40" s="433"/>
      <c r="H40" s="433"/>
      <c r="I40" s="433"/>
      <c r="J40" s="433"/>
      <c r="K40" s="433"/>
      <c r="L40" s="433"/>
      <c r="M40" s="433"/>
      <c r="N40" s="433"/>
      <c r="O40" s="433"/>
      <c r="P40" s="433"/>
      <c r="Q40" s="433"/>
      <c r="R40" s="433"/>
      <c r="S40" s="433"/>
      <c r="T40" s="433"/>
      <c r="U40" s="433"/>
      <c r="V40" s="433"/>
      <c r="W40" s="73"/>
      <c r="X40" s="73"/>
      <c r="Y40" s="73"/>
      <c r="Z40" s="73"/>
      <c r="AA40" s="73"/>
    </row>
    <row r="41" spans="2:29" s="19" customFormat="1" ht="15" customHeight="1">
      <c r="B41" s="434" t="str">
        <f>'Certificados Gerais'!B38</f>
        <v>FOR.n°</v>
      </c>
      <c r="C41" s="434"/>
      <c r="D41" s="434"/>
      <c r="E41" s="81"/>
      <c r="F41" s="81"/>
      <c r="G41" s="24"/>
      <c r="H41" s="24"/>
      <c r="I41" s="24"/>
      <c r="J41" s="24"/>
      <c r="K41" s="24"/>
      <c r="L41" s="24"/>
      <c r="M41" s="24"/>
      <c r="N41" s="24"/>
      <c r="O41" s="24"/>
      <c r="P41" s="24"/>
      <c r="Q41" s="24"/>
      <c r="R41" s="434" t="str">
        <f>'Certificados Gerais'!U38</f>
        <v>Rev.nº</v>
      </c>
      <c r="S41" s="434"/>
      <c r="T41" s="435" t="str">
        <f>'Certificados Gerais'!W38</f>
        <v>Data</v>
      </c>
      <c r="U41" s="436"/>
      <c r="V41" s="436"/>
      <c r="W41" s="24"/>
      <c r="X41" s="24"/>
      <c r="Y41" s="24"/>
      <c r="Z41" s="24"/>
      <c r="AA41" s="24"/>
      <c r="AB41" s="90"/>
      <c r="AC41" s="90"/>
    </row>
    <row r="44" spans="2:29">
      <c r="C44" s="77"/>
      <c r="D44" s="77"/>
      <c r="E44" s="77"/>
      <c r="F44" s="77"/>
      <c r="G44" s="77"/>
      <c r="H44" s="77"/>
      <c r="I44" s="77"/>
      <c r="J44" s="77"/>
      <c r="K44" s="77"/>
      <c r="L44" s="77"/>
      <c r="M44" s="77"/>
      <c r="N44" s="77"/>
      <c r="O44" s="77"/>
      <c r="P44" s="77"/>
      <c r="Q44" s="77"/>
      <c r="R44" s="77"/>
      <c r="S44" s="77"/>
      <c r="T44" s="77"/>
      <c r="U44" s="77"/>
      <c r="V44" s="77"/>
    </row>
  </sheetData>
  <sheetProtection formatCells="0" formatColumns="0" formatRows="0" selectLockedCells="1"/>
  <mergeCells count="92">
    <mergeCell ref="B39:V40"/>
    <mergeCell ref="B41:D41"/>
    <mergeCell ref="R41:S41"/>
    <mergeCell ref="T41:V41"/>
    <mergeCell ref="J34:L34"/>
    <mergeCell ref="M34:Q34"/>
    <mergeCell ref="J35:L35"/>
    <mergeCell ref="M35:Q35"/>
    <mergeCell ref="B37:V37"/>
    <mergeCell ref="B38:R38"/>
    <mergeCell ref="B31:D35"/>
    <mergeCell ref="E31:I33"/>
    <mergeCell ref="J31:L31"/>
    <mergeCell ref="M31:Q31"/>
    <mergeCell ref="R31:V35"/>
    <mergeCell ref="J32:L32"/>
    <mergeCell ref="M32:Q32"/>
    <mergeCell ref="J33:L33"/>
    <mergeCell ref="M33:Q33"/>
    <mergeCell ref="E34:I35"/>
    <mergeCell ref="R26:V30"/>
    <mergeCell ref="J27:L27"/>
    <mergeCell ref="M27:Q27"/>
    <mergeCell ref="J28:L28"/>
    <mergeCell ref="M28:Q28"/>
    <mergeCell ref="E29:I30"/>
    <mergeCell ref="J29:L29"/>
    <mergeCell ref="M29:Q29"/>
    <mergeCell ref="J30:L30"/>
    <mergeCell ref="M30:Q30"/>
    <mergeCell ref="B26:D30"/>
    <mergeCell ref="E26:I28"/>
    <mergeCell ref="J26:L26"/>
    <mergeCell ref="M26:Q26"/>
    <mergeCell ref="B21:D25"/>
    <mergeCell ref="E21:I23"/>
    <mergeCell ref="J21:L21"/>
    <mergeCell ref="M21:Q21"/>
    <mergeCell ref="E24:I25"/>
    <mergeCell ref="R21:V25"/>
    <mergeCell ref="J22:L22"/>
    <mergeCell ref="M22:Q22"/>
    <mergeCell ref="J23:L23"/>
    <mergeCell ref="M23:Q23"/>
    <mergeCell ref="J24:L24"/>
    <mergeCell ref="M24:Q24"/>
    <mergeCell ref="J25:L25"/>
    <mergeCell ref="M25:Q25"/>
    <mergeCell ref="R16:V20"/>
    <mergeCell ref="J17:L17"/>
    <mergeCell ref="M17:Q17"/>
    <mergeCell ref="J18:L18"/>
    <mergeCell ref="M18:Q18"/>
    <mergeCell ref="M14:Q14"/>
    <mergeCell ref="J15:L15"/>
    <mergeCell ref="M15:Q15"/>
    <mergeCell ref="E19:I20"/>
    <mergeCell ref="J19:L19"/>
    <mergeCell ref="M19:Q19"/>
    <mergeCell ref="J20:L20"/>
    <mergeCell ref="M20:Q20"/>
    <mergeCell ref="B16:D20"/>
    <mergeCell ref="E16:I18"/>
    <mergeCell ref="J16:L16"/>
    <mergeCell ref="M16:Q16"/>
    <mergeCell ref="AB9:AC9"/>
    <mergeCell ref="B11:D15"/>
    <mergeCell ref="E11:I13"/>
    <mergeCell ref="J11:L11"/>
    <mergeCell ref="M11:Q11"/>
    <mergeCell ref="R11:V15"/>
    <mergeCell ref="J12:L12"/>
    <mergeCell ref="M12:Q12"/>
    <mergeCell ref="J13:L13"/>
    <mergeCell ref="M13:Q13"/>
    <mergeCell ref="E14:I15"/>
    <mergeCell ref="J14:L14"/>
    <mergeCell ref="O7:Q7"/>
    <mergeCell ref="R7:V7"/>
    <mergeCell ref="B8:D8"/>
    <mergeCell ref="E8:V8"/>
    <mergeCell ref="B9:D10"/>
    <mergeCell ref="E9:I10"/>
    <mergeCell ref="J9:Q10"/>
    <mergeCell ref="R9:V10"/>
    <mergeCell ref="R1:W1"/>
    <mergeCell ref="B2:S2"/>
    <mergeCell ref="B3:S3"/>
    <mergeCell ref="B6:D6"/>
    <mergeCell ref="E6:M6"/>
    <mergeCell ref="O6:Q6"/>
    <mergeCell ref="R6:V6"/>
  </mergeCells>
  <conditionalFormatting sqref="R1:W1">
    <cfRule type="cellIs" dxfId="209" priority="39" operator="equal">
      <formula>"Inserir IN"</formula>
    </cfRule>
  </conditionalFormatting>
  <conditionalFormatting sqref="B2">
    <cfRule type="containsBlanks" dxfId="208" priority="37">
      <formula>LEN(TRIM(B2))=0</formula>
    </cfRule>
  </conditionalFormatting>
  <conditionalFormatting sqref="B3">
    <cfRule type="containsBlanks" dxfId="207" priority="38">
      <formula>LEN(TRIM(B3))=0</formula>
    </cfRule>
  </conditionalFormatting>
  <conditionalFormatting sqref="B2:S2">
    <cfRule type="cellIs" dxfId="206" priority="36" operator="equal">
      <formula>"Selecionar opção"</formula>
    </cfRule>
  </conditionalFormatting>
  <conditionalFormatting sqref="B3:S3">
    <cfRule type="cellIs" dxfId="205" priority="35" operator="equal">
      <formula>"Selecionar opção de escopo"</formula>
    </cfRule>
  </conditionalFormatting>
  <conditionalFormatting sqref="R6">
    <cfRule type="cellIs" dxfId="204" priority="33" operator="equal">
      <formula>"Inserir data"</formula>
    </cfRule>
  </conditionalFormatting>
  <conditionalFormatting sqref="R7">
    <cfRule type="cellIs" dxfId="203" priority="32" operator="equal">
      <formula>""</formula>
    </cfRule>
  </conditionalFormatting>
  <conditionalFormatting sqref="E8:V8">
    <cfRule type="cellIs" dxfId="202" priority="31" operator="equal">
      <formula>""</formula>
    </cfRule>
  </conditionalFormatting>
  <conditionalFormatting sqref="S38">
    <cfRule type="cellIs" dxfId="201" priority="29" operator="equal">
      <formula>0</formula>
    </cfRule>
    <cfRule type="cellIs" dxfId="200" priority="30" operator="equal">
      <formula>""</formula>
    </cfRule>
  </conditionalFormatting>
  <conditionalFormatting sqref="B41">
    <cfRule type="cellIs" dxfId="199" priority="28" operator="equal">
      <formula>"rev"</formula>
    </cfRule>
  </conditionalFormatting>
  <conditionalFormatting sqref="E41:F41">
    <cfRule type="cellIs" dxfId="198" priority="27" operator="equal">
      <formula>"data"</formula>
    </cfRule>
  </conditionalFormatting>
  <conditionalFormatting sqref="B41:D41">
    <cfRule type="cellIs" dxfId="197" priority="26" operator="equal">
      <formula>"FOR.n°"</formula>
    </cfRule>
  </conditionalFormatting>
  <conditionalFormatting sqref="R41:S41">
    <cfRule type="cellIs" dxfId="196" priority="25" operator="equal">
      <formula>"Rev.nº"</formula>
    </cfRule>
  </conditionalFormatting>
  <conditionalFormatting sqref="T41:V41">
    <cfRule type="cellIs" dxfId="195" priority="24" operator="equal">
      <formula>"data"</formula>
    </cfRule>
  </conditionalFormatting>
  <conditionalFormatting sqref="B11:D15">
    <cfRule type="cellIs" dxfId="194" priority="22" operator="equal">
      <formula>""</formula>
    </cfRule>
  </conditionalFormatting>
  <conditionalFormatting sqref="E11">
    <cfRule type="cellIs" dxfId="193" priority="21" operator="equal">
      <formula>""</formula>
    </cfRule>
  </conditionalFormatting>
  <conditionalFormatting sqref="R11 M11:O15">
    <cfRule type="cellIs" dxfId="192" priority="20" operator="equal">
      <formula>""</formula>
    </cfRule>
  </conditionalFormatting>
  <conditionalFormatting sqref="E14">
    <cfRule type="cellIs" dxfId="191" priority="19" operator="equal">
      <formula>""</formula>
    </cfRule>
  </conditionalFormatting>
  <conditionalFormatting sqref="B16:D20">
    <cfRule type="cellIs" dxfId="190" priority="18" operator="equal">
      <formula>""</formula>
    </cfRule>
  </conditionalFormatting>
  <conditionalFormatting sqref="E16">
    <cfRule type="cellIs" dxfId="189" priority="17" operator="equal">
      <formula>""</formula>
    </cfRule>
  </conditionalFormatting>
  <conditionalFormatting sqref="R16 M16:O20">
    <cfRule type="cellIs" dxfId="188" priority="16" operator="equal">
      <formula>""</formula>
    </cfRule>
  </conditionalFormatting>
  <conditionalFormatting sqref="B21:D25">
    <cfRule type="cellIs" dxfId="187" priority="15" operator="equal">
      <formula>""</formula>
    </cfRule>
  </conditionalFormatting>
  <conditionalFormatting sqref="E21">
    <cfRule type="cellIs" dxfId="186" priority="14" operator="equal">
      <formula>""</formula>
    </cfRule>
  </conditionalFormatting>
  <conditionalFormatting sqref="R21 M21:O25">
    <cfRule type="cellIs" dxfId="185" priority="13" operator="equal">
      <formula>""</formula>
    </cfRule>
  </conditionalFormatting>
  <conditionalFormatting sqref="B26:D30">
    <cfRule type="cellIs" dxfId="184" priority="12" operator="equal">
      <formula>""</formula>
    </cfRule>
  </conditionalFormatting>
  <conditionalFormatting sqref="E26">
    <cfRule type="cellIs" dxfId="183" priority="11" operator="equal">
      <formula>""</formula>
    </cfRule>
  </conditionalFormatting>
  <conditionalFormatting sqref="R26 M26:O30">
    <cfRule type="cellIs" dxfId="182" priority="10" operator="equal">
      <formula>""</formula>
    </cfRule>
  </conditionalFormatting>
  <conditionalFormatting sqref="B31:D35">
    <cfRule type="cellIs" dxfId="181" priority="9" operator="equal">
      <formula>""</formula>
    </cfRule>
  </conditionalFormatting>
  <conditionalFormatting sqref="E31">
    <cfRule type="cellIs" dxfId="180" priority="8" operator="equal">
      <formula>""</formula>
    </cfRule>
  </conditionalFormatting>
  <conditionalFormatting sqref="R31 M31:O35">
    <cfRule type="cellIs" dxfId="179" priority="7" operator="equal">
      <formula>""</formula>
    </cfRule>
  </conditionalFormatting>
  <conditionalFormatting sqref="E19">
    <cfRule type="cellIs" dxfId="178" priority="6" operator="equal">
      <formula>""</formula>
    </cfRule>
  </conditionalFormatting>
  <conditionalFormatting sqref="E24">
    <cfRule type="cellIs" dxfId="177" priority="5" operator="equal">
      <formula>""</formula>
    </cfRule>
  </conditionalFormatting>
  <conditionalFormatting sqref="E29">
    <cfRule type="cellIs" dxfId="176" priority="4" operator="equal">
      <formula>""</formula>
    </cfRule>
  </conditionalFormatting>
  <conditionalFormatting sqref="E34">
    <cfRule type="cellIs" dxfId="175" priority="3" operator="equal">
      <formula>""</formula>
    </cfRule>
  </conditionalFormatting>
  <conditionalFormatting sqref="E6:M6">
    <cfRule type="cellIs" dxfId="174" priority="1" operator="equal">
      <formula>"Inserir IN"</formula>
    </cfRule>
    <cfRule type="cellIs" dxfId="173" priority="2" operator="equal">
      <formula>"Inserir IN de decisão"</formula>
    </cfRule>
  </conditionalFormatting>
  <pageMargins left="0" right="0" top="0.74803149606299213" bottom="0" header="0" footer="0"/>
  <pageSetup paperSize="9" scale="98" orientation="portrait" errors="blank" horizontalDpi="4294967293" r:id="rId1"/>
  <headerFooter>
    <oddHeader>&amp;L&amp;G</oddHeader>
    <oddFooter>&amp;C&amp;"Times New Roman,Normal"&amp;7                          Página &amp;P de &amp;N</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zoomScale="130" zoomScaleNormal="130" workbookViewId="0">
      <selection activeCell="A38" sqref="A38:B38"/>
    </sheetView>
  </sheetViews>
  <sheetFormatPr defaultColWidth="9" defaultRowHeight="15"/>
  <cols>
    <col min="1" max="1" width="47.5703125" style="8" customWidth="1"/>
    <col min="2" max="2" width="59" style="8" customWidth="1"/>
    <col min="3" max="16384" width="9" style="8"/>
  </cols>
  <sheetData>
    <row r="1" spans="1:2">
      <c r="A1" s="42" t="s">
        <v>610</v>
      </c>
      <c r="B1" s="42" t="s">
        <v>609</v>
      </c>
    </row>
    <row r="2" spans="1:2">
      <c r="A2" s="45" t="s">
        <v>611</v>
      </c>
      <c r="B2" s="45" t="s">
        <v>611</v>
      </c>
    </row>
    <row r="3" spans="1:2" ht="30">
      <c r="A3" s="43" t="s">
        <v>543</v>
      </c>
      <c r="B3" s="44" t="s">
        <v>592</v>
      </c>
    </row>
    <row r="4" spans="1:2" ht="45">
      <c r="A4" s="43" t="s">
        <v>544</v>
      </c>
      <c r="B4" s="43" t="s">
        <v>538</v>
      </c>
    </row>
    <row r="5" spans="1:2">
      <c r="A5" s="38"/>
      <c r="B5" s="43" t="s">
        <v>539</v>
      </c>
    </row>
    <row r="6" spans="1:2">
      <c r="A6" s="38"/>
      <c r="B6" s="43" t="s">
        <v>540</v>
      </c>
    </row>
    <row r="7" spans="1:2">
      <c r="A7" s="38"/>
      <c r="B7" s="43" t="s">
        <v>541</v>
      </c>
    </row>
    <row r="8" spans="1:2">
      <c r="B8" s="43" t="s">
        <v>535</v>
      </c>
    </row>
    <row r="9" spans="1:2">
      <c r="A9" s="38"/>
      <c r="B9" s="43" t="s">
        <v>542</v>
      </c>
    </row>
    <row r="10" spans="1:2">
      <c r="A10" s="38"/>
      <c r="B10" s="43" t="s">
        <v>537</v>
      </c>
    </row>
    <row r="11" spans="1:2">
      <c r="B11" s="43" t="s">
        <v>536</v>
      </c>
    </row>
  </sheetData>
  <autoFilter ref="A1:B1">
    <sortState ref="A2:B12">
      <sortCondition ref="B1"/>
    </sortState>
  </autoFilter>
  <pageMargins left="0.511811024" right="0.511811024" top="0.78740157499999996" bottom="0.78740157499999996" header="0.31496062000000002" footer="0.31496062000000002"/>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AM44"/>
  <sheetViews>
    <sheetView showGridLines="0" topLeftCell="A24" zoomScaleNormal="100" zoomScaleSheetLayoutView="115" zoomScalePageLayoutView="80" workbookViewId="0">
      <selection activeCell="A4" sqref="A1:XFD1048576"/>
    </sheetView>
  </sheetViews>
  <sheetFormatPr defaultColWidth="0.7109375" defaultRowHeight="15"/>
  <cols>
    <col min="1" max="1" width="15.28515625" style="16" customWidth="1"/>
    <col min="2" max="4" width="4.28515625" style="16" customWidth="1"/>
    <col min="5" max="9" width="4" style="16" customWidth="1"/>
    <col min="10" max="15" width="4.28515625" style="16" customWidth="1"/>
    <col min="16" max="22" width="3.7109375" style="16" customWidth="1"/>
    <col min="23" max="23" width="3.85546875" style="16" customWidth="1"/>
    <col min="24" max="24" width="3.7109375" style="16" customWidth="1"/>
    <col min="25" max="34" width="3.85546875" style="16" customWidth="1"/>
    <col min="35" max="102" width="5.7109375" style="16" customWidth="1"/>
    <col min="103" max="16382" width="0.7109375" style="16"/>
    <col min="16383" max="16383" width="9.5703125" style="16" customWidth="1"/>
    <col min="16384" max="16384" width="0.7109375" style="16" customWidth="1"/>
  </cols>
  <sheetData>
    <row r="1" spans="2:29" ht="39.950000000000003" customHeight="1">
      <c r="R1" s="403"/>
      <c r="S1" s="403"/>
      <c r="T1" s="403"/>
      <c r="U1" s="403"/>
      <c r="V1" s="403"/>
      <c r="W1" s="403"/>
    </row>
    <row r="2" spans="2:29" ht="48" customHeight="1">
      <c r="B2" s="480" t="str">
        <f>'Certificados Gerais'!B2</f>
        <v>Selecionar opção</v>
      </c>
      <c r="C2" s="481"/>
      <c r="D2" s="481"/>
      <c r="E2" s="481"/>
      <c r="F2" s="481"/>
      <c r="G2" s="481"/>
      <c r="H2" s="481"/>
      <c r="I2" s="481"/>
      <c r="J2" s="481"/>
      <c r="K2" s="481"/>
      <c r="L2" s="481"/>
      <c r="M2" s="481"/>
      <c r="N2" s="481"/>
      <c r="O2" s="481"/>
      <c r="P2" s="481"/>
      <c r="Q2" s="481"/>
      <c r="R2" s="481"/>
      <c r="S2" s="481"/>
      <c r="T2" s="21"/>
      <c r="U2" s="21"/>
      <c r="V2" s="14"/>
      <c r="W2" s="14"/>
      <c r="X2" s="7"/>
      <c r="Y2" s="17"/>
      <c r="Z2" s="17"/>
    </row>
    <row r="3" spans="2:29" ht="68.099999999999994" customHeight="1">
      <c r="B3" s="480" t="str">
        <f>'Certificados Gerais'!B3</f>
        <v>Panelas Metálicas</v>
      </c>
      <c r="C3" s="481"/>
      <c r="D3" s="481"/>
      <c r="E3" s="481"/>
      <c r="F3" s="481"/>
      <c r="G3" s="481"/>
      <c r="H3" s="481"/>
      <c r="I3" s="481"/>
      <c r="J3" s="481"/>
      <c r="K3" s="481"/>
      <c r="L3" s="481"/>
      <c r="M3" s="481"/>
      <c r="N3" s="481"/>
      <c r="O3" s="481"/>
      <c r="P3" s="481"/>
      <c r="Q3" s="481"/>
      <c r="R3" s="481"/>
      <c r="S3" s="481"/>
    </row>
    <row r="4" spans="2:29" ht="12" customHeight="1"/>
    <row r="5" spans="2:29" ht="12" customHeight="1">
      <c r="E5" s="9"/>
      <c r="F5" s="9"/>
      <c r="G5" s="9"/>
      <c r="H5" s="9"/>
      <c r="I5" s="9"/>
      <c r="J5" s="9"/>
      <c r="K5" s="9"/>
      <c r="L5" s="9"/>
      <c r="M5" s="9"/>
      <c r="N5" s="9"/>
      <c r="O5" s="9"/>
      <c r="P5" s="9"/>
    </row>
    <row r="6" spans="2:29" s="17" customFormat="1" ht="15" customHeight="1">
      <c r="B6" s="463" t="s">
        <v>23</v>
      </c>
      <c r="C6" s="463"/>
      <c r="D6" s="463"/>
      <c r="E6" s="482" t="str">
        <f>'Certificados Gerais'!L5</f>
        <v>Inserir IN de decisão</v>
      </c>
      <c r="F6" s="483"/>
      <c r="G6" s="483"/>
      <c r="H6" s="483"/>
      <c r="I6" s="483"/>
      <c r="J6" s="483"/>
      <c r="K6" s="483"/>
      <c r="L6" s="483"/>
      <c r="M6" s="483"/>
      <c r="N6" s="91"/>
      <c r="O6" s="463" t="s">
        <v>8</v>
      </c>
      <c r="P6" s="463"/>
      <c r="Q6" s="463"/>
      <c r="R6" s="464" t="str">
        <f>'Certificados Gerais'!H7</f>
        <v>Inserir data</v>
      </c>
      <c r="S6" s="464"/>
      <c r="T6" s="464"/>
      <c r="U6" s="464"/>
      <c r="V6" s="464"/>
      <c r="X6" s="75"/>
    </row>
    <row r="7" spans="2:29" s="17" customFormat="1" ht="15" customHeight="1">
      <c r="B7" s="22"/>
      <c r="C7" s="22"/>
      <c r="D7" s="18"/>
      <c r="E7" s="18"/>
      <c r="F7" s="18"/>
      <c r="G7" s="18"/>
      <c r="H7" s="18"/>
      <c r="I7" s="18"/>
      <c r="J7" s="23"/>
      <c r="K7" s="23"/>
      <c r="L7" s="23"/>
      <c r="M7" s="18"/>
      <c r="N7" s="18"/>
      <c r="O7" s="463" t="s">
        <v>21</v>
      </c>
      <c r="P7" s="463"/>
      <c r="Q7" s="463"/>
      <c r="R7" s="464" t="str">
        <f>'Certificados Gerais'!H8</f>
        <v/>
      </c>
      <c r="S7" s="464"/>
      <c r="T7" s="464"/>
      <c r="U7" s="464"/>
      <c r="V7" s="464"/>
    </row>
    <row r="8" spans="2:29" s="17" customFormat="1" ht="19.5" customHeight="1">
      <c r="B8" s="465" t="s">
        <v>603</v>
      </c>
      <c r="C8" s="465"/>
      <c r="D8" s="465"/>
      <c r="E8" s="466" t="str">
        <f>din!B1</f>
        <v>(Tudo)</v>
      </c>
      <c r="F8" s="466"/>
      <c r="G8" s="466"/>
      <c r="H8" s="466"/>
      <c r="I8" s="466"/>
      <c r="J8" s="466"/>
      <c r="K8" s="466"/>
      <c r="L8" s="466"/>
      <c r="M8" s="466"/>
      <c r="N8" s="466"/>
      <c r="O8" s="466"/>
      <c r="P8" s="466"/>
      <c r="Q8" s="466"/>
      <c r="R8" s="466"/>
      <c r="S8" s="466"/>
      <c r="T8" s="466"/>
      <c r="U8" s="466"/>
      <c r="V8" s="466"/>
      <c r="W8" s="72"/>
      <c r="X8" s="72"/>
      <c r="Y8" s="72"/>
      <c r="Z8" s="19"/>
    </row>
    <row r="9" spans="2:29" s="20" customFormat="1" ht="12" customHeight="1">
      <c r="B9" s="467" t="s">
        <v>9</v>
      </c>
      <c r="C9" s="467"/>
      <c r="D9" s="467"/>
      <c r="E9" s="467" t="s">
        <v>579</v>
      </c>
      <c r="F9" s="467"/>
      <c r="G9" s="467"/>
      <c r="H9" s="467"/>
      <c r="I9" s="467"/>
      <c r="J9" s="468" t="s">
        <v>19</v>
      </c>
      <c r="K9" s="469"/>
      <c r="L9" s="469"/>
      <c r="M9" s="469"/>
      <c r="N9" s="469"/>
      <c r="O9" s="469"/>
      <c r="P9" s="469"/>
      <c r="Q9" s="470"/>
      <c r="R9" s="474" t="s">
        <v>10</v>
      </c>
      <c r="S9" s="475"/>
      <c r="T9" s="475"/>
      <c r="U9" s="475"/>
      <c r="V9" s="476"/>
      <c r="AB9" s="457"/>
      <c r="AC9" s="457"/>
    </row>
    <row r="10" spans="2:29" s="20" customFormat="1" ht="12" customHeight="1">
      <c r="B10" s="467"/>
      <c r="C10" s="467"/>
      <c r="D10" s="467"/>
      <c r="E10" s="467"/>
      <c r="F10" s="467"/>
      <c r="G10" s="467"/>
      <c r="H10" s="467"/>
      <c r="I10" s="467"/>
      <c r="J10" s="471"/>
      <c r="K10" s="472"/>
      <c r="L10" s="472"/>
      <c r="M10" s="472"/>
      <c r="N10" s="472"/>
      <c r="O10" s="472"/>
      <c r="P10" s="472"/>
      <c r="Q10" s="473"/>
      <c r="R10" s="477"/>
      <c r="S10" s="478"/>
      <c r="T10" s="478"/>
      <c r="U10" s="478"/>
      <c r="V10" s="479"/>
    </row>
    <row r="11" spans="2:29" s="20" customFormat="1" ht="15" customHeight="1">
      <c r="B11" s="440">
        <f>din!A99</f>
        <v>0</v>
      </c>
      <c r="C11" s="441"/>
      <c r="D11" s="442"/>
      <c r="E11" s="440">
        <f>din!B99</f>
        <v>0</v>
      </c>
      <c r="F11" s="441"/>
      <c r="G11" s="441"/>
      <c r="H11" s="441"/>
      <c r="I11" s="442"/>
      <c r="J11" s="437" t="s">
        <v>14</v>
      </c>
      <c r="K11" s="437"/>
      <c r="L11" s="437"/>
      <c r="M11" s="490">
        <f>din!D99</f>
        <v>0</v>
      </c>
      <c r="N11" s="490"/>
      <c r="O11" s="490"/>
      <c r="P11" s="490"/>
      <c r="Q11" s="490"/>
      <c r="R11" s="450">
        <f>din!I99</f>
        <v>0</v>
      </c>
      <c r="S11" s="450"/>
      <c r="T11" s="450"/>
      <c r="U11" s="450"/>
      <c r="V11" s="450"/>
    </row>
    <row r="12" spans="2:29" s="20" customFormat="1" ht="20.100000000000001" customHeight="1">
      <c r="B12" s="443"/>
      <c r="C12" s="444"/>
      <c r="D12" s="445"/>
      <c r="E12" s="443"/>
      <c r="F12" s="444"/>
      <c r="G12" s="444"/>
      <c r="H12" s="444"/>
      <c r="I12" s="445"/>
      <c r="J12" s="437" t="s">
        <v>20</v>
      </c>
      <c r="K12" s="437"/>
      <c r="L12" s="437"/>
      <c r="M12" s="490">
        <f>din!E99</f>
        <v>0</v>
      </c>
      <c r="N12" s="490"/>
      <c r="O12" s="490"/>
      <c r="P12" s="490"/>
      <c r="Q12" s="490"/>
      <c r="R12" s="450"/>
      <c r="S12" s="450"/>
      <c r="T12" s="450"/>
      <c r="U12" s="450"/>
      <c r="V12" s="450"/>
    </row>
    <row r="13" spans="2:29" s="20" customFormat="1" ht="20.100000000000001" customHeight="1">
      <c r="B13" s="443"/>
      <c r="C13" s="444"/>
      <c r="D13" s="445"/>
      <c r="E13" s="443"/>
      <c r="F13" s="444"/>
      <c r="G13" s="444"/>
      <c r="H13" s="444"/>
      <c r="I13" s="445"/>
      <c r="J13" s="437" t="s">
        <v>598</v>
      </c>
      <c r="K13" s="437"/>
      <c r="L13" s="437"/>
      <c r="M13" s="491">
        <f>din!F99</f>
        <v>0</v>
      </c>
      <c r="N13" s="491"/>
      <c r="O13" s="491"/>
      <c r="P13" s="491"/>
      <c r="Q13" s="491"/>
      <c r="R13" s="450"/>
      <c r="S13" s="450"/>
      <c r="T13" s="450"/>
      <c r="U13" s="450"/>
      <c r="V13" s="450"/>
    </row>
    <row r="14" spans="2:29" s="20" customFormat="1" ht="20.100000000000001" customHeight="1">
      <c r="B14" s="443"/>
      <c r="C14" s="444"/>
      <c r="D14" s="445"/>
      <c r="E14" s="484">
        <f>din!C99</f>
        <v>0</v>
      </c>
      <c r="F14" s="485"/>
      <c r="G14" s="485"/>
      <c r="H14" s="485"/>
      <c r="I14" s="486"/>
      <c r="J14" s="437" t="s">
        <v>17</v>
      </c>
      <c r="K14" s="437"/>
      <c r="L14" s="437"/>
      <c r="M14" s="491">
        <f>din!G99</f>
        <v>0</v>
      </c>
      <c r="N14" s="491"/>
      <c r="O14" s="491"/>
      <c r="P14" s="491"/>
      <c r="Q14" s="491"/>
      <c r="R14" s="450"/>
      <c r="S14" s="450"/>
      <c r="T14" s="450"/>
      <c r="U14" s="450"/>
      <c r="V14" s="450"/>
    </row>
    <row r="15" spans="2:29" s="20" customFormat="1" ht="20.100000000000001" customHeight="1">
      <c r="B15" s="446"/>
      <c r="C15" s="447"/>
      <c r="D15" s="448"/>
      <c r="E15" s="487"/>
      <c r="F15" s="488"/>
      <c r="G15" s="488"/>
      <c r="H15" s="488"/>
      <c r="I15" s="489"/>
      <c r="J15" s="437" t="s">
        <v>18</v>
      </c>
      <c r="K15" s="437"/>
      <c r="L15" s="437"/>
      <c r="M15" s="491">
        <f>din!H99</f>
        <v>0</v>
      </c>
      <c r="N15" s="491"/>
      <c r="O15" s="491"/>
      <c r="P15" s="491"/>
      <c r="Q15" s="491"/>
      <c r="R15" s="450"/>
      <c r="S15" s="450"/>
      <c r="T15" s="450"/>
      <c r="U15" s="450"/>
      <c r="V15" s="450"/>
    </row>
    <row r="16" spans="2:29" s="20" customFormat="1" ht="15" customHeight="1">
      <c r="B16" s="440">
        <f>din!A100</f>
        <v>0</v>
      </c>
      <c r="C16" s="441"/>
      <c r="D16" s="442"/>
      <c r="E16" s="440">
        <f>din!B100</f>
        <v>0</v>
      </c>
      <c r="F16" s="441"/>
      <c r="G16" s="441"/>
      <c r="H16" s="441"/>
      <c r="I16" s="442"/>
      <c r="J16" s="437" t="s">
        <v>14</v>
      </c>
      <c r="K16" s="437"/>
      <c r="L16" s="437"/>
      <c r="M16" s="490">
        <f>din!D100</f>
        <v>0</v>
      </c>
      <c r="N16" s="490"/>
      <c r="O16" s="490"/>
      <c r="P16" s="490"/>
      <c r="Q16" s="490"/>
      <c r="R16" s="450">
        <f>din!I100</f>
        <v>0</v>
      </c>
      <c r="S16" s="450"/>
      <c r="T16" s="450"/>
      <c r="U16" s="450"/>
      <c r="V16" s="450"/>
    </row>
    <row r="17" spans="2:39" s="20" customFormat="1" ht="20.100000000000001" customHeight="1">
      <c r="B17" s="443"/>
      <c r="C17" s="444"/>
      <c r="D17" s="445"/>
      <c r="E17" s="443"/>
      <c r="F17" s="444"/>
      <c r="G17" s="444"/>
      <c r="H17" s="444"/>
      <c r="I17" s="445"/>
      <c r="J17" s="437" t="s">
        <v>20</v>
      </c>
      <c r="K17" s="437"/>
      <c r="L17" s="437"/>
      <c r="M17" s="490">
        <f>din!E100</f>
        <v>0</v>
      </c>
      <c r="N17" s="490"/>
      <c r="O17" s="490"/>
      <c r="P17" s="490"/>
      <c r="Q17" s="490"/>
      <c r="R17" s="450"/>
      <c r="S17" s="450"/>
      <c r="T17" s="450"/>
      <c r="U17" s="450"/>
      <c r="V17" s="450"/>
    </row>
    <row r="18" spans="2:39" s="20" customFormat="1" ht="20.100000000000001" customHeight="1">
      <c r="B18" s="443"/>
      <c r="C18" s="444"/>
      <c r="D18" s="445"/>
      <c r="E18" s="443"/>
      <c r="F18" s="444"/>
      <c r="G18" s="444"/>
      <c r="H18" s="444"/>
      <c r="I18" s="445"/>
      <c r="J18" s="437" t="s">
        <v>598</v>
      </c>
      <c r="K18" s="437"/>
      <c r="L18" s="437"/>
      <c r="M18" s="491">
        <f>din!F100</f>
        <v>0</v>
      </c>
      <c r="N18" s="491"/>
      <c r="O18" s="491"/>
      <c r="P18" s="491"/>
      <c r="Q18" s="491"/>
      <c r="R18" s="450"/>
      <c r="S18" s="450"/>
      <c r="T18" s="450"/>
      <c r="U18" s="450"/>
      <c r="V18" s="450"/>
    </row>
    <row r="19" spans="2:39" s="20" customFormat="1" ht="20.100000000000001" customHeight="1">
      <c r="B19" s="443"/>
      <c r="C19" s="444"/>
      <c r="D19" s="445"/>
      <c r="E19" s="484">
        <f>din!C100</f>
        <v>0</v>
      </c>
      <c r="F19" s="485"/>
      <c r="G19" s="485"/>
      <c r="H19" s="485"/>
      <c r="I19" s="486"/>
      <c r="J19" s="437" t="s">
        <v>17</v>
      </c>
      <c r="K19" s="437"/>
      <c r="L19" s="437"/>
      <c r="M19" s="491">
        <f>din!G100</f>
        <v>0</v>
      </c>
      <c r="N19" s="491"/>
      <c r="O19" s="491"/>
      <c r="P19" s="491"/>
      <c r="Q19" s="491"/>
      <c r="R19" s="450"/>
      <c r="S19" s="450"/>
      <c r="T19" s="450"/>
      <c r="U19" s="450"/>
      <c r="V19" s="450"/>
      <c r="AB19" s="92"/>
      <c r="AC19" s="92"/>
      <c r="AD19" s="92"/>
      <c r="AE19" s="92"/>
      <c r="AF19" s="92"/>
      <c r="AG19" s="92"/>
      <c r="AH19" s="92"/>
      <c r="AI19" s="92"/>
      <c r="AJ19" s="92"/>
      <c r="AK19" s="92"/>
      <c r="AL19" s="92"/>
      <c r="AM19" s="92"/>
    </row>
    <row r="20" spans="2:39" s="20" customFormat="1" ht="20.100000000000001" customHeight="1">
      <c r="B20" s="446"/>
      <c r="C20" s="447"/>
      <c r="D20" s="448"/>
      <c r="E20" s="487"/>
      <c r="F20" s="488"/>
      <c r="G20" s="488"/>
      <c r="H20" s="488"/>
      <c r="I20" s="489"/>
      <c r="J20" s="437" t="s">
        <v>18</v>
      </c>
      <c r="K20" s="437"/>
      <c r="L20" s="437"/>
      <c r="M20" s="491">
        <f>din!H100</f>
        <v>0</v>
      </c>
      <c r="N20" s="491"/>
      <c r="O20" s="491"/>
      <c r="P20" s="491"/>
      <c r="Q20" s="491"/>
      <c r="R20" s="450"/>
      <c r="S20" s="450"/>
      <c r="T20" s="450"/>
      <c r="U20" s="450"/>
      <c r="V20" s="450"/>
      <c r="W20" s="21"/>
      <c r="AB20" s="92"/>
      <c r="AC20" s="92"/>
      <c r="AD20" s="92"/>
      <c r="AE20" s="92"/>
      <c r="AF20" s="92"/>
      <c r="AG20" s="92"/>
      <c r="AH20" s="92"/>
      <c r="AI20" s="92"/>
      <c r="AJ20" s="92"/>
      <c r="AK20" s="92"/>
      <c r="AL20" s="92"/>
      <c r="AM20" s="92"/>
    </row>
    <row r="21" spans="2:39" s="20" customFormat="1" ht="15" customHeight="1">
      <c r="B21" s="440">
        <f>din!A101</f>
        <v>0</v>
      </c>
      <c r="C21" s="441"/>
      <c r="D21" s="442"/>
      <c r="E21" s="440">
        <f>din!B101</f>
        <v>0</v>
      </c>
      <c r="F21" s="441"/>
      <c r="G21" s="441"/>
      <c r="H21" s="441"/>
      <c r="I21" s="442"/>
      <c r="J21" s="437" t="s">
        <v>14</v>
      </c>
      <c r="K21" s="437"/>
      <c r="L21" s="437"/>
      <c r="M21" s="490">
        <f>din!D101</f>
        <v>0</v>
      </c>
      <c r="N21" s="490"/>
      <c r="O21" s="490"/>
      <c r="P21" s="490"/>
      <c r="Q21" s="490"/>
      <c r="R21" s="450">
        <f>din!I101</f>
        <v>0</v>
      </c>
      <c r="S21" s="450"/>
      <c r="T21" s="450"/>
      <c r="U21" s="450"/>
      <c r="V21" s="450"/>
      <c r="W21" s="21"/>
      <c r="AB21" s="92"/>
      <c r="AC21" s="92"/>
      <c r="AD21" s="92"/>
      <c r="AE21" s="92"/>
      <c r="AF21" s="92"/>
      <c r="AG21" s="92"/>
      <c r="AH21" s="92"/>
      <c r="AI21" s="92"/>
      <c r="AJ21" s="92"/>
      <c r="AK21" s="92"/>
      <c r="AL21" s="92"/>
      <c r="AM21" s="92"/>
    </row>
    <row r="22" spans="2:39" s="20" customFormat="1" ht="20.100000000000001" customHeight="1">
      <c r="B22" s="443"/>
      <c r="C22" s="444"/>
      <c r="D22" s="445"/>
      <c r="E22" s="443"/>
      <c r="F22" s="444"/>
      <c r="G22" s="444"/>
      <c r="H22" s="444"/>
      <c r="I22" s="445"/>
      <c r="J22" s="437" t="s">
        <v>20</v>
      </c>
      <c r="K22" s="437"/>
      <c r="L22" s="437"/>
      <c r="M22" s="490">
        <f>din!E101</f>
        <v>0</v>
      </c>
      <c r="N22" s="490"/>
      <c r="O22" s="490"/>
      <c r="P22" s="490"/>
      <c r="Q22" s="490"/>
      <c r="R22" s="450"/>
      <c r="S22" s="450"/>
      <c r="T22" s="450"/>
      <c r="U22" s="450"/>
      <c r="V22" s="450"/>
      <c r="W22" s="21"/>
      <c r="AB22" s="92"/>
      <c r="AC22" s="92"/>
      <c r="AD22" s="92"/>
      <c r="AE22" s="92"/>
      <c r="AF22" s="92"/>
      <c r="AG22" s="92"/>
      <c r="AH22" s="92"/>
      <c r="AI22" s="92"/>
      <c r="AJ22" s="92"/>
      <c r="AK22" s="92"/>
      <c r="AL22" s="92"/>
      <c r="AM22" s="92"/>
    </row>
    <row r="23" spans="2:39" s="20" customFormat="1" ht="20.100000000000001" customHeight="1">
      <c r="B23" s="443"/>
      <c r="C23" s="444"/>
      <c r="D23" s="445"/>
      <c r="E23" s="443"/>
      <c r="F23" s="444"/>
      <c r="G23" s="444"/>
      <c r="H23" s="444"/>
      <c r="I23" s="445"/>
      <c r="J23" s="437" t="s">
        <v>598</v>
      </c>
      <c r="K23" s="437"/>
      <c r="L23" s="437"/>
      <c r="M23" s="491">
        <f>din!F101</f>
        <v>0</v>
      </c>
      <c r="N23" s="491"/>
      <c r="O23" s="491"/>
      <c r="P23" s="491"/>
      <c r="Q23" s="491"/>
      <c r="R23" s="450"/>
      <c r="S23" s="450"/>
      <c r="T23" s="450"/>
      <c r="U23" s="450"/>
      <c r="V23" s="450"/>
      <c r="W23" s="21"/>
      <c r="AB23" s="92"/>
      <c r="AC23" s="92"/>
      <c r="AD23" s="93"/>
      <c r="AE23" s="92"/>
      <c r="AF23" s="92"/>
      <c r="AG23" s="92"/>
      <c r="AH23" s="92"/>
      <c r="AI23" s="92"/>
      <c r="AJ23" s="92"/>
      <c r="AK23" s="92"/>
      <c r="AL23" s="92"/>
      <c r="AM23" s="92"/>
    </row>
    <row r="24" spans="2:39" s="20" customFormat="1" ht="20.100000000000001" customHeight="1">
      <c r="B24" s="443"/>
      <c r="C24" s="444"/>
      <c r="D24" s="445"/>
      <c r="E24" s="484">
        <f>din!C101</f>
        <v>0</v>
      </c>
      <c r="F24" s="485"/>
      <c r="G24" s="485"/>
      <c r="H24" s="485"/>
      <c r="I24" s="486"/>
      <c r="J24" s="437" t="s">
        <v>17</v>
      </c>
      <c r="K24" s="437"/>
      <c r="L24" s="437"/>
      <c r="M24" s="491">
        <f>din!G101</f>
        <v>0</v>
      </c>
      <c r="N24" s="491"/>
      <c r="O24" s="491"/>
      <c r="P24" s="491"/>
      <c r="Q24" s="491"/>
      <c r="R24" s="450"/>
      <c r="S24" s="450"/>
      <c r="T24" s="450"/>
      <c r="U24" s="450"/>
      <c r="V24" s="450"/>
      <c r="W24" s="21"/>
      <c r="AB24" s="92"/>
      <c r="AC24" s="92"/>
      <c r="AD24" s="92"/>
      <c r="AE24" s="92"/>
      <c r="AF24" s="92"/>
      <c r="AG24" s="92"/>
      <c r="AH24" s="92"/>
      <c r="AI24" s="92"/>
      <c r="AJ24" s="92"/>
      <c r="AK24" s="92"/>
      <c r="AL24" s="92"/>
      <c r="AM24" s="92"/>
    </row>
    <row r="25" spans="2:39" s="20" customFormat="1" ht="20.100000000000001" customHeight="1">
      <c r="B25" s="446"/>
      <c r="C25" s="447"/>
      <c r="D25" s="448"/>
      <c r="E25" s="487"/>
      <c r="F25" s="488"/>
      <c r="G25" s="488"/>
      <c r="H25" s="488"/>
      <c r="I25" s="489"/>
      <c r="J25" s="437" t="s">
        <v>18</v>
      </c>
      <c r="K25" s="437"/>
      <c r="L25" s="437"/>
      <c r="M25" s="491">
        <f>din!H101</f>
        <v>0</v>
      </c>
      <c r="N25" s="491"/>
      <c r="O25" s="491"/>
      <c r="P25" s="491"/>
      <c r="Q25" s="491"/>
      <c r="R25" s="450"/>
      <c r="S25" s="450"/>
      <c r="T25" s="450"/>
      <c r="U25" s="450"/>
      <c r="V25" s="450"/>
      <c r="W25" s="21"/>
      <c r="AB25" s="92"/>
      <c r="AC25" s="92"/>
      <c r="AD25" s="92"/>
      <c r="AE25" s="92"/>
      <c r="AF25" s="92"/>
      <c r="AG25" s="92"/>
      <c r="AH25" s="92"/>
      <c r="AI25" s="92"/>
      <c r="AJ25" s="92"/>
      <c r="AK25" s="92"/>
      <c r="AL25" s="92"/>
      <c r="AM25" s="92"/>
    </row>
    <row r="26" spans="2:39" s="20" customFormat="1" ht="15" customHeight="1">
      <c r="B26" s="440">
        <f>din!A102</f>
        <v>0</v>
      </c>
      <c r="C26" s="441"/>
      <c r="D26" s="442"/>
      <c r="E26" s="440">
        <f>din!B102</f>
        <v>0</v>
      </c>
      <c r="F26" s="441"/>
      <c r="G26" s="441"/>
      <c r="H26" s="441"/>
      <c r="I26" s="442"/>
      <c r="J26" s="437" t="s">
        <v>14</v>
      </c>
      <c r="K26" s="437"/>
      <c r="L26" s="437"/>
      <c r="M26" s="490">
        <f>din!D102</f>
        <v>0</v>
      </c>
      <c r="N26" s="490"/>
      <c r="O26" s="490"/>
      <c r="P26" s="490"/>
      <c r="Q26" s="490"/>
      <c r="R26" s="450">
        <f>din!I102</f>
        <v>0</v>
      </c>
      <c r="S26" s="450"/>
      <c r="T26" s="450"/>
      <c r="U26" s="450"/>
      <c r="V26" s="450"/>
      <c r="W26" s="21"/>
    </row>
    <row r="27" spans="2:39" s="20" customFormat="1" ht="20.100000000000001" customHeight="1">
      <c r="B27" s="443"/>
      <c r="C27" s="444"/>
      <c r="D27" s="445"/>
      <c r="E27" s="443"/>
      <c r="F27" s="444"/>
      <c r="G27" s="444"/>
      <c r="H27" s="444"/>
      <c r="I27" s="445"/>
      <c r="J27" s="437" t="s">
        <v>20</v>
      </c>
      <c r="K27" s="437"/>
      <c r="L27" s="437"/>
      <c r="M27" s="490">
        <f>din!E102</f>
        <v>0</v>
      </c>
      <c r="N27" s="490"/>
      <c r="O27" s="490"/>
      <c r="P27" s="490"/>
      <c r="Q27" s="490"/>
      <c r="R27" s="450"/>
      <c r="S27" s="450"/>
      <c r="T27" s="450"/>
      <c r="U27" s="450"/>
      <c r="V27" s="450"/>
      <c r="W27" s="21"/>
    </row>
    <row r="28" spans="2:39" s="20" customFormat="1" ht="20.100000000000001" customHeight="1">
      <c r="B28" s="443"/>
      <c r="C28" s="444"/>
      <c r="D28" s="445"/>
      <c r="E28" s="443"/>
      <c r="F28" s="444"/>
      <c r="G28" s="444"/>
      <c r="H28" s="444"/>
      <c r="I28" s="445"/>
      <c r="J28" s="437" t="s">
        <v>598</v>
      </c>
      <c r="K28" s="437"/>
      <c r="L28" s="437"/>
      <c r="M28" s="491">
        <f>din!F102</f>
        <v>0</v>
      </c>
      <c r="N28" s="491"/>
      <c r="O28" s="491"/>
      <c r="P28" s="491"/>
      <c r="Q28" s="491"/>
      <c r="R28" s="450"/>
      <c r="S28" s="450"/>
      <c r="T28" s="450"/>
      <c r="U28" s="450"/>
      <c r="V28" s="450"/>
      <c r="W28" s="21"/>
    </row>
    <row r="29" spans="2:39" s="20" customFormat="1" ht="20.100000000000001" customHeight="1">
      <c r="B29" s="443"/>
      <c r="C29" s="444"/>
      <c r="D29" s="445"/>
      <c r="E29" s="484">
        <f>din!C102</f>
        <v>0</v>
      </c>
      <c r="F29" s="485"/>
      <c r="G29" s="485"/>
      <c r="H29" s="485"/>
      <c r="I29" s="486"/>
      <c r="J29" s="437" t="s">
        <v>17</v>
      </c>
      <c r="K29" s="437"/>
      <c r="L29" s="437"/>
      <c r="M29" s="491">
        <f>din!G102</f>
        <v>0</v>
      </c>
      <c r="N29" s="491"/>
      <c r="O29" s="491"/>
      <c r="P29" s="491"/>
      <c r="Q29" s="491"/>
      <c r="R29" s="450"/>
      <c r="S29" s="450"/>
      <c r="T29" s="450"/>
      <c r="U29" s="450"/>
      <c r="V29" s="450"/>
      <c r="W29" s="21"/>
    </row>
    <row r="30" spans="2:39" s="20" customFormat="1" ht="20.100000000000001" customHeight="1">
      <c r="B30" s="446"/>
      <c r="C30" s="447"/>
      <c r="D30" s="448"/>
      <c r="E30" s="487"/>
      <c r="F30" s="488"/>
      <c r="G30" s="488"/>
      <c r="H30" s="488"/>
      <c r="I30" s="489"/>
      <c r="J30" s="437" t="s">
        <v>18</v>
      </c>
      <c r="K30" s="437"/>
      <c r="L30" s="437"/>
      <c r="M30" s="491">
        <f>din!H102</f>
        <v>0</v>
      </c>
      <c r="N30" s="491"/>
      <c r="O30" s="491"/>
      <c r="P30" s="491"/>
      <c r="Q30" s="491"/>
      <c r="R30" s="450"/>
      <c r="S30" s="450"/>
      <c r="T30" s="450"/>
      <c r="U30" s="450"/>
      <c r="V30" s="450"/>
      <c r="W30" s="21"/>
    </row>
    <row r="31" spans="2:39" s="20" customFormat="1" ht="15" customHeight="1">
      <c r="B31" s="440">
        <f>din!A103</f>
        <v>0</v>
      </c>
      <c r="C31" s="441"/>
      <c r="D31" s="442"/>
      <c r="E31" s="440">
        <f>din!B103</f>
        <v>0</v>
      </c>
      <c r="F31" s="441"/>
      <c r="G31" s="441"/>
      <c r="H31" s="441"/>
      <c r="I31" s="442"/>
      <c r="J31" s="437" t="s">
        <v>14</v>
      </c>
      <c r="K31" s="437"/>
      <c r="L31" s="437"/>
      <c r="M31" s="490">
        <f>din!D103</f>
        <v>0</v>
      </c>
      <c r="N31" s="490"/>
      <c r="O31" s="490"/>
      <c r="P31" s="490"/>
      <c r="Q31" s="490"/>
      <c r="R31" s="450">
        <f>din!I103</f>
        <v>0</v>
      </c>
      <c r="S31" s="450"/>
      <c r="T31" s="450"/>
      <c r="U31" s="450"/>
      <c r="V31" s="450"/>
      <c r="W31" s="21"/>
    </row>
    <row r="32" spans="2:39" s="20" customFormat="1" ht="20.100000000000001" customHeight="1">
      <c r="B32" s="443"/>
      <c r="C32" s="444"/>
      <c r="D32" s="445"/>
      <c r="E32" s="443"/>
      <c r="F32" s="444"/>
      <c r="G32" s="444"/>
      <c r="H32" s="444"/>
      <c r="I32" s="445"/>
      <c r="J32" s="437" t="s">
        <v>20</v>
      </c>
      <c r="K32" s="437"/>
      <c r="L32" s="437"/>
      <c r="M32" s="490">
        <f>din!E103</f>
        <v>0</v>
      </c>
      <c r="N32" s="490"/>
      <c r="O32" s="490"/>
      <c r="P32" s="490"/>
      <c r="Q32" s="490"/>
      <c r="R32" s="450"/>
      <c r="S32" s="450"/>
      <c r="T32" s="450"/>
      <c r="U32" s="450"/>
      <c r="V32" s="450"/>
      <c r="W32" s="21"/>
    </row>
    <row r="33" spans="2:29" s="20" customFormat="1" ht="20.100000000000001" customHeight="1">
      <c r="B33" s="443"/>
      <c r="C33" s="444"/>
      <c r="D33" s="445"/>
      <c r="E33" s="443"/>
      <c r="F33" s="444"/>
      <c r="G33" s="444"/>
      <c r="H33" s="444"/>
      <c r="I33" s="445"/>
      <c r="J33" s="437" t="s">
        <v>598</v>
      </c>
      <c r="K33" s="437"/>
      <c r="L33" s="437"/>
      <c r="M33" s="491">
        <f>din!F103</f>
        <v>0</v>
      </c>
      <c r="N33" s="491"/>
      <c r="O33" s="491"/>
      <c r="P33" s="491"/>
      <c r="Q33" s="491"/>
      <c r="R33" s="450"/>
      <c r="S33" s="450"/>
      <c r="T33" s="450"/>
      <c r="U33" s="450"/>
      <c r="V33" s="450"/>
      <c r="W33" s="21"/>
    </row>
    <row r="34" spans="2:29" s="20" customFormat="1" ht="20.100000000000001" customHeight="1">
      <c r="B34" s="443"/>
      <c r="C34" s="444"/>
      <c r="D34" s="445"/>
      <c r="E34" s="484">
        <f>din!C103</f>
        <v>0</v>
      </c>
      <c r="F34" s="485"/>
      <c r="G34" s="485"/>
      <c r="H34" s="485"/>
      <c r="I34" s="486"/>
      <c r="J34" s="437" t="s">
        <v>17</v>
      </c>
      <c r="K34" s="437"/>
      <c r="L34" s="437"/>
      <c r="M34" s="491">
        <f>din!G103</f>
        <v>0</v>
      </c>
      <c r="N34" s="491"/>
      <c r="O34" s="491"/>
      <c r="P34" s="491"/>
      <c r="Q34" s="491"/>
      <c r="R34" s="450"/>
      <c r="S34" s="450"/>
      <c r="T34" s="450"/>
      <c r="U34" s="450"/>
      <c r="V34" s="450"/>
      <c r="W34" s="21"/>
    </row>
    <row r="35" spans="2:29" s="20" customFormat="1" ht="20.100000000000001" customHeight="1">
      <c r="B35" s="446"/>
      <c r="C35" s="447"/>
      <c r="D35" s="448"/>
      <c r="E35" s="487"/>
      <c r="F35" s="488"/>
      <c r="G35" s="488"/>
      <c r="H35" s="488"/>
      <c r="I35" s="489"/>
      <c r="J35" s="437" t="s">
        <v>18</v>
      </c>
      <c r="K35" s="437"/>
      <c r="L35" s="437"/>
      <c r="M35" s="491">
        <f>din!H103</f>
        <v>0</v>
      </c>
      <c r="N35" s="491"/>
      <c r="O35" s="491"/>
      <c r="P35" s="491"/>
      <c r="Q35" s="491"/>
      <c r="R35" s="450"/>
      <c r="S35" s="450"/>
      <c r="T35" s="450"/>
      <c r="U35" s="450"/>
      <c r="V35" s="450"/>
      <c r="W35" s="21"/>
    </row>
    <row r="36" spans="2:29">
      <c r="B36" s="74"/>
      <c r="C36" s="74"/>
      <c r="D36" s="74"/>
      <c r="E36" s="74"/>
      <c r="F36" s="74"/>
      <c r="G36" s="74"/>
      <c r="H36" s="74"/>
      <c r="I36" s="74"/>
      <c r="J36" s="74"/>
      <c r="K36" s="74"/>
      <c r="L36" s="74"/>
      <c r="M36" s="74"/>
      <c r="N36" s="74"/>
      <c r="O36" s="74"/>
      <c r="P36" s="74"/>
      <c r="Q36" s="74"/>
      <c r="R36" s="74"/>
      <c r="S36" s="74"/>
      <c r="T36" s="74"/>
      <c r="U36" s="74"/>
      <c r="V36" s="74"/>
    </row>
    <row r="37" spans="2:29">
      <c r="B37" s="439"/>
      <c r="C37" s="439"/>
      <c r="D37" s="439"/>
      <c r="E37" s="439"/>
      <c r="F37" s="439"/>
      <c r="G37" s="439"/>
      <c r="H37" s="439"/>
      <c r="I37" s="439"/>
      <c r="J37" s="439"/>
      <c r="K37" s="439"/>
      <c r="L37" s="439"/>
      <c r="M37" s="439"/>
      <c r="N37" s="439"/>
      <c r="O37" s="439"/>
      <c r="P37" s="439"/>
      <c r="Q37" s="439"/>
      <c r="R37" s="439"/>
      <c r="S37" s="439"/>
      <c r="T37" s="439"/>
      <c r="U37" s="439"/>
      <c r="V37" s="439"/>
    </row>
    <row r="38" spans="2:29" ht="15" customHeight="1">
      <c r="B38" s="426" t="s">
        <v>628</v>
      </c>
      <c r="C38" s="426"/>
      <c r="D38" s="426"/>
      <c r="E38" s="426"/>
      <c r="F38" s="426"/>
      <c r="G38" s="426"/>
      <c r="H38" s="426"/>
      <c r="I38" s="426"/>
      <c r="J38" s="426"/>
      <c r="K38" s="426"/>
      <c r="L38" s="426"/>
      <c r="M38" s="426"/>
      <c r="N38" s="426"/>
      <c r="O38" s="426"/>
      <c r="P38" s="426"/>
      <c r="Q38" s="426"/>
      <c r="R38" s="426"/>
      <c r="S38" s="79">
        <f>'Certificados Gerais'!W36</f>
        <v>0</v>
      </c>
      <c r="T38" s="77" t="s">
        <v>629</v>
      </c>
    </row>
    <row r="39" spans="2:29" ht="14.1" customHeight="1">
      <c r="B39" s="433"/>
      <c r="C39" s="433"/>
      <c r="D39" s="433"/>
      <c r="E39" s="433"/>
      <c r="F39" s="433"/>
      <c r="G39" s="433"/>
      <c r="H39" s="433"/>
      <c r="I39" s="433"/>
      <c r="J39" s="433"/>
      <c r="K39" s="433"/>
      <c r="L39" s="433"/>
      <c r="M39" s="433"/>
      <c r="N39" s="433"/>
      <c r="O39" s="433"/>
      <c r="P39" s="433"/>
      <c r="Q39" s="433"/>
      <c r="R39" s="433"/>
      <c r="S39" s="433"/>
      <c r="T39" s="433"/>
      <c r="U39" s="433"/>
      <c r="V39" s="433"/>
    </row>
    <row r="40" spans="2:29" ht="14.1" customHeight="1">
      <c r="B40" s="433"/>
      <c r="C40" s="433"/>
      <c r="D40" s="433"/>
      <c r="E40" s="433"/>
      <c r="F40" s="433"/>
      <c r="G40" s="433"/>
      <c r="H40" s="433"/>
      <c r="I40" s="433"/>
      <c r="J40" s="433"/>
      <c r="K40" s="433"/>
      <c r="L40" s="433"/>
      <c r="M40" s="433"/>
      <c r="N40" s="433"/>
      <c r="O40" s="433"/>
      <c r="P40" s="433"/>
      <c r="Q40" s="433"/>
      <c r="R40" s="433"/>
      <c r="S40" s="433"/>
      <c r="T40" s="433"/>
      <c r="U40" s="433"/>
      <c r="V40" s="433"/>
      <c r="W40" s="73"/>
      <c r="X40" s="73"/>
      <c r="Y40" s="73"/>
      <c r="Z40" s="73"/>
      <c r="AA40" s="73"/>
    </row>
    <row r="41" spans="2:29" s="19" customFormat="1" ht="15" customHeight="1">
      <c r="B41" s="434" t="str">
        <f>'Certificados Gerais'!B38</f>
        <v>FOR.n°</v>
      </c>
      <c r="C41" s="434"/>
      <c r="D41" s="434"/>
      <c r="E41" s="81"/>
      <c r="F41" s="81"/>
      <c r="G41" s="24"/>
      <c r="H41" s="24"/>
      <c r="I41" s="24"/>
      <c r="J41" s="24"/>
      <c r="K41" s="24"/>
      <c r="L41" s="24"/>
      <c r="M41" s="24"/>
      <c r="N41" s="24"/>
      <c r="O41" s="24"/>
      <c r="P41" s="24"/>
      <c r="Q41" s="24"/>
      <c r="R41" s="434" t="str">
        <f>'Certificados Gerais'!U38</f>
        <v>Rev.nº</v>
      </c>
      <c r="S41" s="434"/>
      <c r="T41" s="435" t="str">
        <f>'Certificados Gerais'!W38</f>
        <v>Data</v>
      </c>
      <c r="U41" s="436"/>
      <c r="V41" s="436"/>
      <c r="W41" s="24"/>
      <c r="X41" s="24"/>
      <c r="Y41" s="24"/>
      <c r="Z41" s="24"/>
      <c r="AA41" s="24"/>
      <c r="AB41" s="90"/>
      <c r="AC41" s="90"/>
    </row>
    <row r="44" spans="2:29">
      <c r="C44" s="77"/>
      <c r="D44" s="77"/>
      <c r="E44" s="77"/>
      <c r="F44" s="77"/>
      <c r="G44" s="77"/>
      <c r="H44" s="77"/>
      <c r="I44" s="77"/>
      <c r="J44" s="77"/>
      <c r="K44" s="77"/>
      <c r="L44" s="77"/>
      <c r="M44" s="77"/>
      <c r="N44" s="77"/>
      <c r="O44" s="77"/>
      <c r="P44" s="77"/>
      <c r="Q44" s="77"/>
      <c r="R44" s="77"/>
      <c r="S44" s="77"/>
      <c r="T44" s="77"/>
      <c r="U44" s="77"/>
      <c r="V44" s="77"/>
    </row>
  </sheetData>
  <sheetProtection formatCells="0" formatColumns="0" formatRows="0" selectLockedCells="1"/>
  <mergeCells count="92">
    <mergeCell ref="B39:V40"/>
    <mergeCell ref="B41:D41"/>
    <mergeCell ref="R41:S41"/>
    <mergeCell ref="T41:V41"/>
    <mergeCell ref="J34:L34"/>
    <mergeCell ref="M34:Q34"/>
    <mergeCell ref="J35:L35"/>
    <mergeCell ref="M35:Q35"/>
    <mergeCell ref="B37:V37"/>
    <mergeCell ref="B38:R38"/>
    <mergeCell ref="B31:D35"/>
    <mergeCell ref="E31:I33"/>
    <mergeCell ref="J31:L31"/>
    <mergeCell ref="M31:Q31"/>
    <mergeCell ref="R31:V35"/>
    <mergeCell ref="J32:L32"/>
    <mergeCell ref="M32:Q32"/>
    <mergeCell ref="J33:L33"/>
    <mergeCell ref="M33:Q33"/>
    <mergeCell ref="E34:I35"/>
    <mergeCell ref="R26:V30"/>
    <mergeCell ref="J27:L27"/>
    <mergeCell ref="M27:Q27"/>
    <mergeCell ref="J28:L28"/>
    <mergeCell ref="M28:Q28"/>
    <mergeCell ref="E29:I30"/>
    <mergeCell ref="J29:L29"/>
    <mergeCell ref="M29:Q29"/>
    <mergeCell ref="J30:L30"/>
    <mergeCell ref="M30:Q30"/>
    <mergeCell ref="B26:D30"/>
    <mergeCell ref="E26:I28"/>
    <mergeCell ref="J26:L26"/>
    <mergeCell ref="M26:Q26"/>
    <mergeCell ref="B21:D25"/>
    <mergeCell ref="E21:I23"/>
    <mergeCell ref="J21:L21"/>
    <mergeCell ref="M21:Q21"/>
    <mergeCell ref="E24:I25"/>
    <mergeCell ref="R21:V25"/>
    <mergeCell ref="J22:L22"/>
    <mergeCell ref="M22:Q22"/>
    <mergeCell ref="J23:L23"/>
    <mergeCell ref="M23:Q23"/>
    <mergeCell ref="J24:L24"/>
    <mergeCell ref="M24:Q24"/>
    <mergeCell ref="J25:L25"/>
    <mergeCell ref="M25:Q25"/>
    <mergeCell ref="R16:V20"/>
    <mergeCell ref="J17:L17"/>
    <mergeCell ref="M17:Q17"/>
    <mergeCell ref="J18:L18"/>
    <mergeCell ref="M18:Q18"/>
    <mergeCell ref="M14:Q14"/>
    <mergeCell ref="J15:L15"/>
    <mergeCell ref="M15:Q15"/>
    <mergeCell ref="E19:I20"/>
    <mergeCell ref="J19:L19"/>
    <mergeCell ref="M19:Q19"/>
    <mergeCell ref="J20:L20"/>
    <mergeCell ref="M20:Q20"/>
    <mergeCell ref="B16:D20"/>
    <mergeCell ref="E16:I18"/>
    <mergeCell ref="J16:L16"/>
    <mergeCell ref="M16:Q16"/>
    <mergeCell ref="AB9:AC9"/>
    <mergeCell ref="B11:D15"/>
    <mergeCell ref="E11:I13"/>
    <mergeCell ref="J11:L11"/>
    <mergeCell ref="M11:Q11"/>
    <mergeCell ref="R11:V15"/>
    <mergeCell ref="J12:L12"/>
    <mergeCell ref="M12:Q12"/>
    <mergeCell ref="J13:L13"/>
    <mergeCell ref="M13:Q13"/>
    <mergeCell ref="E14:I15"/>
    <mergeCell ref="J14:L14"/>
    <mergeCell ref="O7:Q7"/>
    <mergeCell ref="R7:V7"/>
    <mergeCell ref="B8:D8"/>
    <mergeCell ref="E8:V8"/>
    <mergeCell ref="B9:D10"/>
    <mergeCell ref="E9:I10"/>
    <mergeCell ref="J9:Q10"/>
    <mergeCell ref="R9:V10"/>
    <mergeCell ref="R1:W1"/>
    <mergeCell ref="B2:S2"/>
    <mergeCell ref="B3:S3"/>
    <mergeCell ref="B6:D6"/>
    <mergeCell ref="E6:M6"/>
    <mergeCell ref="O6:Q6"/>
    <mergeCell ref="R6:V6"/>
  </mergeCells>
  <conditionalFormatting sqref="R1:W1">
    <cfRule type="cellIs" dxfId="172" priority="39" operator="equal">
      <formula>"Inserir IN"</formula>
    </cfRule>
  </conditionalFormatting>
  <conditionalFormatting sqref="B2">
    <cfRule type="containsBlanks" dxfId="171" priority="37">
      <formula>LEN(TRIM(B2))=0</formula>
    </cfRule>
  </conditionalFormatting>
  <conditionalFormatting sqref="B3">
    <cfRule type="containsBlanks" dxfId="170" priority="38">
      <formula>LEN(TRIM(B3))=0</formula>
    </cfRule>
  </conditionalFormatting>
  <conditionalFormatting sqref="B2:S2">
    <cfRule type="cellIs" dxfId="169" priority="36" operator="equal">
      <formula>"Selecionar opção"</formula>
    </cfRule>
  </conditionalFormatting>
  <conditionalFormatting sqref="B3:S3">
    <cfRule type="cellIs" dxfId="168" priority="35" operator="equal">
      <formula>"Selecionar opção de escopo"</formula>
    </cfRule>
  </conditionalFormatting>
  <conditionalFormatting sqref="R6">
    <cfRule type="cellIs" dxfId="167" priority="33" operator="equal">
      <formula>"Inserir data"</formula>
    </cfRule>
  </conditionalFormatting>
  <conditionalFormatting sqref="R7">
    <cfRule type="cellIs" dxfId="166" priority="32" operator="equal">
      <formula>""</formula>
    </cfRule>
  </conditionalFormatting>
  <conditionalFormatting sqref="E8:V8">
    <cfRule type="cellIs" dxfId="165" priority="31" operator="equal">
      <formula>""</formula>
    </cfRule>
  </conditionalFormatting>
  <conditionalFormatting sqref="S38">
    <cfRule type="cellIs" dxfId="164" priority="29" operator="equal">
      <formula>0</formula>
    </cfRule>
    <cfRule type="cellIs" dxfId="163" priority="30" operator="equal">
      <formula>""</formula>
    </cfRule>
  </conditionalFormatting>
  <conditionalFormatting sqref="B41">
    <cfRule type="cellIs" dxfId="162" priority="28" operator="equal">
      <formula>"rev"</formula>
    </cfRule>
  </conditionalFormatting>
  <conditionalFormatting sqref="E41:F41">
    <cfRule type="cellIs" dxfId="161" priority="27" operator="equal">
      <formula>"data"</formula>
    </cfRule>
  </conditionalFormatting>
  <conditionalFormatting sqref="B41:D41">
    <cfRule type="cellIs" dxfId="160" priority="26" operator="equal">
      <formula>"FOR.n°"</formula>
    </cfRule>
  </conditionalFormatting>
  <conditionalFormatting sqref="R41:S41">
    <cfRule type="cellIs" dxfId="159" priority="25" operator="equal">
      <formula>"Rev.nº"</formula>
    </cfRule>
  </conditionalFormatting>
  <conditionalFormatting sqref="T41:V41">
    <cfRule type="cellIs" dxfId="158" priority="24" operator="equal">
      <formula>"data"</formula>
    </cfRule>
  </conditionalFormatting>
  <conditionalFormatting sqref="B11:D15">
    <cfRule type="cellIs" dxfId="157" priority="22" operator="equal">
      <formula>""</formula>
    </cfRule>
  </conditionalFormatting>
  <conditionalFormatting sqref="E11">
    <cfRule type="cellIs" dxfId="156" priority="21" operator="equal">
      <formula>""</formula>
    </cfRule>
  </conditionalFormatting>
  <conditionalFormatting sqref="R11 M11:O15">
    <cfRule type="cellIs" dxfId="155" priority="20" operator="equal">
      <formula>""</formula>
    </cfRule>
  </conditionalFormatting>
  <conditionalFormatting sqref="E14">
    <cfRule type="cellIs" dxfId="154" priority="19" operator="equal">
      <formula>""</formula>
    </cfRule>
  </conditionalFormatting>
  <conditionalFormatting sqref="B16:D20">
    <cfRule type="cellIs" dxfId="153" priority="18" operator="equal">
      <formula>""</formula>
    </cfRule>
  </conditionalFormatting>
  <conditionalFormatting sqref="E16">
    <cfRule type="cellIs" dxfId="152" priority="17" operator="equal">
      <formula>""</formula>
    </cfRule>
  </conditionalFormatting>
  <conditionalFormatting sqref="R16 M16:O20">
    <cfRule type="cellIs" dxfId="151" priority="16" operator="equal">
      <formula>""</formula>
    </cfRule>
  </conditionalFormatting>
  <conditionalFormatting sqref="B21:D25">
    <cfRule type="cellIs" dxfId="150" priority="15" operator="equal">
      <formula>""</formula>
    </cfRule>
  </conditionalFormatting>
  <conditionalFormatting sqref="E21">
    <cfRule type="cellIs" dxfId="149" priority="14" operator="equal">
      <formula>""</formula>
    </cfRule>
  </conditionalFormatting>
  <conditionalFormatting sqref="R21 M21:O25">
    <cfRule type="cellIs" dxfId="148" priority="13" operator="equal">
      <formula>""</formula>
    </cfRule>
  </conditionalFormatting>
  <conditionalFormatting sqref="B26:D30">
    <cfRule type="cellIs" dxfId="147" priority="12" operator="equal">
      <formula>""</formula>
    </cfRule>
  </conditionalFormatting>
  <conditionalFormatting sqref="E26">
    <cfRule type="cellIs" dxfId="146" priority="11" operator="equal">
      <formula>""</formula>
    </cfRule>
  </conditionalFormatting>
  <conditionalFormatting sqref="R26 M26:O30">
    <cfRule type="cellIs" dxfId="145" priority="10" operator="equal">
      <formula>""</formula>
    </cfRule>
  </conditionalFormatting>
  <conditionalFormatting sqref="B31:D35">
    <cfRule type="cellIs" dxfId="144" priority="9" operator="equal">
      <formula>""</formula>
    </cfRule>
  </conditionalFormatting>
  <conditionalFormatting sqref="E31">
    <cfRule type="cellIs" dxfId="143" priority="8" operator="equal">
      <formula>""</formula>
    </cfRule>
  </conditionalFormatting>
  <conditionalFormatting sqref="R31 M31:O35">
    <cfRule type="cellIs" dxfId="142" priority="7" operator="equal">
      <formula>""</formula>
    </cfRule>
  </conditionalFormatting>
  <conditionalFormatting sqref="E19">
    <cfRule type="cellIs" dxfId="141" priority="6" operator="equal">
      <formula>""</formula>
    </cfRule>
  </conditionalFormatting>
  <conditionalFormatting sqref="E24">
    <cfRule type="cellIs" dxfId="140" priority="5" operator="equal">
      <formula>""</formula>
    </cfRule>
  </conditionalFormatting>
  <conditionalFormatting sqref="E29">
    <cfRule type="cellIs" dxfId="139" priority="4" operator="equal">
      <formula>""</formula>
    </cfRule>
  </conditionalFormatting>
  <conditionalFormatting sqref="E34">
    <cfRule type="cellIs" dxfId="138" priority="3" operator="equal">
      <formula>""</formula>
    </cfRule>
  </conditionalFormatting>
  <conditionalFormatting sqref="E6:M6">
    <cfRule type="cellIs" dxfId="137" priority="1" operator="equal">
      <formula>"Inserir IN"</formula>
    </cfRule>
    <cfRule type="cellIs" dxfId="136" priority="2" operator="equal">
      <formula>"Inserir IN de decisão"</formula>
    </cfRule>
  </conditionalFormatting>
  <pageMargins left="0" right="0" top="0.74803149606299213" bottom="0" header="0" footer="0"/>
  <pageSetup paperSize="9" scale="98" orientation="portrait" errors="blank" horizontalDpi="4294967293" r:id="rId1"/>
  <headerFooter>
    <oddHeader>&amp;L&amp;G</oddHeader>
    <oddFooter>&amp;C&amp;"Times New Roman,Normal"&amp;7                          Página &amp;P de &amp;N</oddFoot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AM44"/>
  <sheetViews>
    <sheetView showGridLines="0" topLeftCell="A19" zoomScaleNormal="100" zoomScaleSheetLayoutView="115" zoomScalePageLayoutView="80" workbookViewId="0">
      <selection activeCell="A4" sqref="A1:XFD1048576"/>
    </sheetView>
  </sheetViews>
  <sheetFormatPr defaultColWidth="0.7109375" defaultRowHeight="15"/>
  <cols>
    <col min="1" max="1" width="15.28515625" style="16" customWidth="1"/>
    <col min="2" max="4" width="4.28515625" style="16" customWidth="1"/>
    <col min="5" max="9" width="4" style="16" customWidth="1"/>
    <col min="10" max="15" width="4.28515625" style="16" customWidth="1"/>
    <col min="16" max="22" width="3.7109375" style="16" customWidth="1"/>
    <col min="23" max="23" width="3.85546875" style="16" customWidth="1"/>
    <col min="24" max="24" width="3.7109375" style="16" customWidth="1"/>
    <col min="25" max="34" width="3.85546875" style="16" customWidth="1"/>
    <col min="35" max="102" width="5.7109375" style="16" customWidth="1"/>
    <col min="103" max="16382" width="0.7109375" style="16"/>
    <col min="16383" max="16383" width="9.5703125" style="16" customWidth="1"/>
    <col min="16384" max="16384" width="0.7109375" style="16" customWidth="1"/>
  </cols>
  <sheetData>
    <row r="1" spans="2:29" ht="39.950000000000003" customHeight="1">
      <c r="R1" s="403"/>
      <c r="S1" s="403"/>
      <c r="T1" s="403"/>
      <c r="U1" s="403"/>
      <c r="V1" s="403"/>
      <c r="W1" s="403"/>
    </row>
    <row r="2" spans="2:29" ht="48" customHeight="1">
      <c r="B2" s="480" t="str">
        <f>'Certificados Gerais'!B2</f>
        <v>Selecionar opção</v>
      </c>
      <c r="C2" s="481"/>
      <c r="D2" s="481"/>
      <c r="E2" s="481"/>
      <c r="F2" s="481"/>
      <c r="G2" s="481"/>
      <c r="H2" s="481"/>
      <c r="I2" s="481"/>
      <c r="J2" s="481"/>
      <c r="K2" s="481"/>
      <c r="L2" s="481"/>
      <c r="M2" s="481"/>
      <c r="N2" s="481"/>
      <c r="O2" s="481"/>
      <c r="P2" s="481"/>
      <c r="Q2" s="481"/>
      <c r="R2" s="481"/>
      <c r="S2" s="481"/>
      <c r="T2" s="21"/>
      <c r="U2" s="21"/>
      <c r="V2" s="14"/>
      <c r="W2" s="14"/>
      <c r="X2" s="7"/>
      <c r="Y2" s="17"/>
      <c r="Z2" s="17"/>
    </row>
    <row r="3" spans="2:29" ht="68.099999999999994" customHeight="1">
      <c r="B3" s="480" t="str">
        <f>'Certificados Gerais'!B3</f>
        <v>Panelas Metálicas</v>
      </c>
      <c r="C3" s="481"/>
      <c r="D3" s="481"/>
      <c r="E3" s="481"/>
      <c r="F3" s="481"/>
      <c r="G3" s="481"/>
      <c r="H3" s="481"/>
      <c r="I3" s="481"/>
      <c r="J3" s="481"/>
      <c r="K3" s="481"/>
      <c r="L3" s="481"/>
      <c r="M3" s="481"/>
      <c r="N3" s="481"/>
      <c r="O3" s="481"/>
      <c r="P3" s="481"/>
      <c r="Q3" s="481"/>
      <c r="R3" s="481"/>
      <c r="S3" s="481"/>
    </row>
    <row r="4" spans="2:29" ht="12" customHeight="1"/>
    <row r="5" spans="2:29" ht="12" customHeight="1">
      <c r="E5" s="9"/>
      <c r="F5" s="9"/>
      <c r="G5" s="9"/>
      <c r="H5" s="9"/>
      <c r="I5" s="9"/>
      <c r="J5" s="9"/>
      <c r="K5" s="9"/>
      <c r="L5" s="9"/>
      <c r="M5" s="9"/>
      <c r="N5" s="9"/>
      <c r="O5" s="9"/>
      <c r="P5" s="9"/>
    </row>
    <row r="6" spans="2:29" s="17" customFormat="1" ht="15" customHeight="1">
      <c r="B6" s="463" t="s">
        <v>23</v>
      </c>
      <c r="C6" s="463"/>
      <c r="D6" s="463"/>
      <c r="E6" s="482" t="str">
        <f>'Certificados Gerais'!L5</f>
        <v>Inserir IN de decisão</v>
      </c>
      <c r="F6" s="483"/>
      <c r="G6" s="483"/>
      <c r="H6" s="483"/>
      <c r="I6" s="483"/>
      <c r="J6" s="483"/>
      <c r="K6" s="483"/>
      <c r="L6" s="483"/>
      <c r="M6" s="483"/>
      <c r="N6" s="91"/>
      <c r="O6" s="463" t="s">
        <v>8</v>
      </c>
      <c r="P6" s="463"/>
      <c r="Q6" s="463"/>
      <c r="R6" s="464" t="str">
        <f>'Certificados Gerais'!H7</f>
        <v>Inserir data</v>
      </c>
      <c r="S6" s="464"/>
      <c r="T6" s="464"/>
      <c r="U6" s="464"/>
      <c r="V6" s="464"/>
      <c r="X6" s="75"/>
    </row>
    <row r="7" spans="2:29" s="17" customFormat="1" ht="15" customHeight="1">
      <c r="B7" s="22"/>
      <c r="C7" s="22"/>
      <c r="D7" s="18"/>
      <c r="E7" s="18"/>
      <c r="F7" s="18"/>
      <c r="G7" s="18"/>
      <c r="H7" s="18"/>
      <c r="I7" s="18"/>
      <c r="J7" s="23"/>
      <c r="K7" s="23"/>
      <c r="L7" s="23"/>
      <c r="M7" s="18"/>
      <c r="N7" s="18"/>
      <c r="O7" s="463" t="s">
        <v>21</v>
      </c>
      <c r="P7" s="463"/>
      <c r="Q7" s="463"/>
      <c r="R7" s="464" t="str">
        <f>'Certificados Gerais'!H8</f>
        <v/>
      </c>
      <c r="S7" s="464"/>
      <c r="T7" s="464"/>
      <c r="U7" s="464"/>
      <c r="V7" s="464"/>
    </row>
    <row r="8" spans="2:29" s="17" customFormat="1" ht="19.5" customHeight="1">
      <c r="B8" s="465" t="s">
        <v>603</v>
      </c>
      <c r="C8" s="465"/>
      <c r="D8" s="465"/>
      <c r="E8" s="466" t="str">
        <f>din!B1</f>
        <v>(Tudo)</v>
      </c>
      <c r="F8" s="466"/>
      <c r="G8" s="466"/>
      <c r="H8" s="466"/>
      <c r="I8" s="466"/>
      <c r="J8" s="466"/>
      <c r="K8" s="466"/>
      <c r="L8" s="466"/>
      <c r="M8" s="466"/>
      <c r="N8" s="466"/>
      <c r="O8" s="466"/>
      <c r="P8" s="466"/>
      <c r="Q8" s="466"/>
      <c r="R8" s="466"/>
      <c r="S8" s="466"/>
      <c r="T8" s="466"/>
      <c r="U8" s="466"/>
      <c r="V8" s="466"/>
      <c r="W8" s="72"/>
      <c r="X8" s="72"/>
      <c r="Y8" s="72"/>
      <c r="Z8" s="19"/>
    </row>
    <row r="9" spans="2:29" s="20" customFormat="1" ht="12" customHeight="1">
      <c r="B9" s="467" t="s">
        <v>9</v>
      </c>
      <c r="C9" s="467"/>
      <c r="D9" s="467"/>
      <c r="E9" s="467" t="s">
        <v>579</v>
      </c>
      <c r="F9" s="467"/>
      <c r="G9" s="467"/>
      <c r="H9" s="467"/>
      <c r="I9" s="467"/>
      <c r="J9" s="468" t="s">
        <v>19</v>
      </c>
      <c r="K9" s="469"/>
      <c r="L9" s="469"/>
      <c r="M9" s="469"/>
      <c r="N9" s="469"/>
      <c r="O9" s="469"/>
      <c r="P9" s="469"/>
      <c r="Q9" s="470"/>
      <c r="R9" s="474" t="s">
        <v>10</v>
      </c>
      <c r="S9" s="475"/>
      <c r="T9" s="475"/>
      <c r="U9" s="475"/>
      <c r="V9" s="476"/>
      <c r="AB9" s="457"/>
      <c r="AC9" s="457"/>
    </row>
    <row r="10" spans="2:29" s="20" customFormat="1" ht="12" customHeight="1">
      <c r="B10" s="467"/>
      <c r="C10" s="467"/>
      <c r="D10" s="467"/>
      <c r="E10" s="467"/>
      <c r="F10" s="467"/>
      <c r="G10" s="467"/>
      <c r="H10" s="467"/>
      <c r="I10" s="467"/>
      <c r="J10" s="471"/>
      <c r="K10" s="472"/>
      <c r="L10" s="472"/>
      <c r="M10" s="472"/>
      <c r="N10" s="472"/>
      <c r="O10" s="472"/>
      <c r="P10" s="472"/>
      <c r="Q10" s="473"/>
      <c r="R10" s="477"/>
      <c r="S10" s="478"/>
      <c r="T10" s="478"/>
      <c r="U10" s="478"/>
      <c r="V10" s="479"/>
    </row>
    <row r="11" spans="2:29" s="20" customFormat="1" ht="15" customHeight="1">
      <c r="B11" s="440">
        <f>din!A104</f>
        <v>0</v>
      </c>
      <c r="C11" s="441"/>
      <c r="D11" s="442"/>
      <c r="E11" s="440">
        <f>din!B104</f>
        <v>0</v>
      </c>
      <c r="F11" s="441"/>
      <c r="G11" s="441"/>
      <c r="H11" s="441"/>
      <c r="I11" s="442"/>
      <c r="J11" s="437" t="s">
        <v>14</v>
      </c>
      <c r="K11" s="437"/>
      <c r="L11" s="437"/>
      <c r="M11" s="490">
        <f>din!D104</f>
        <v>0</v>
      </c>
      <c r="N11" s="490"/>
      <c r="O11" s="490"/>
      <c r="P11" s="490"/>
      <c r="Q11" s="490"/>
      <c r="R11" s="450">
        <f>din!I104</f>
        <v>0</v>
      </c>
      <c r="S11" s="450"/>
      <c r="T11" s="450"/>
      <c r="U11" s="450"/>
      <c r="V11" s="450"/>
    </row>
    <row r="12" spans="2:29" s="20" customFormat="1" ht="20.100000000000001" customHeight="1">
      <c r="B12" s="443"/>
      <c r="C12" s="444"/>
      <c r="D12" s="445"/>
      <c r="E12" s="443"/>
      <c r="F12" s="444"/>
      <c r="G12" s="444"/>
      <c r="H12" s="444"/>
      <c r="I12" s="445"/>
      <c r="J12" s="437" t="s">
        <v>20</v>
      </c>
      <c r="K12" s="437"/>
      <c r="L12" s="437"/>
      <c r="M12" s="490">
        <f>din!E104</f>
        <v>0</v>
      </c>
      <c r="N12" s="490"/>
      <c r="O12" s="490"/>
      <c r="P12" s="490"/>
      <c r="Q12" s="490"/>
      <c r="R12" s="450"/>
      <c r="S12" s="450"/>
      <c r="T12" s="450"/>
      <c r="U12" s="450"/>
      <c r="V12" s="450"/>
    </row>
    <row r="13" spans="2:29" s="20" customFormat="1" ht="20.100000000000001" customHeight="1">
      <c r="B13" s="443"/>
      <c r="C13" s="444"/>
      <c r="D13" s="445"/>
      <c r="E13" s="443"/>
      <c r="F13" s="444"/>
      <c r="G13" s="444"/>
      <c r="H13" s="444"/>
      <c r="I13" s="445"/>
      <c r="J13" s="437" t="s">
        <v>598</v>
      </c>
      <c r="K13" s="437"/>
      <c r="L13" s="437"/>
      <c r="M13" s="491">
        <f>din!F104</f>
        <v>0</v>
      </c>
      <c r="N13" s="491"/>
      <c r="O13" s="491"/>
      <c r="P13" s="491"/>
      <c r="Q13" s="491"/>
      <c r="R13" s="450"/>
      <c r="S13" s="450"/>
      <c r="T13" s="450"/>
      <c r="U13" s="450"/>
      <c r="V13" s="450"/>
    </row>
    <row r="14" spans="2:29" s="20" customFormat="1" ht="20.100000000000001" customHeight="1">
      <c r="B14" s="443"/>
      <c r="C14" s="444"/>
      <c r="D14" s="445"/>
      <c r="E14" s="484">
        <f>din!C104</f>
        <v>0</v>
      </c>
      <c r="F14" s="485"/>
      <c r="G14" s="485"/>
      <c r="H14" s="485"/>
      <c r="I14" s="486"/>
      <c r="J14" s="437" t="s">
        <v>17</v>
      </c>
      <c r="K14" s="437"/>
      <c r="L14" s="437"/>
      <c r="M14" s="491">
        <f>din!G104</f>
        <v>0</v>
      </c>
      <c r="N14" s="491"/>
      <c r="O14" s="491"/>
      <c r="P14" s="491"/>
      <c r="Q14" s="491"/>
      <c r="R14" s="450"/>
      <c r="S14" s="450"/>
      <c r="T14" s="450"/>
      <c r="U14" s="450"/>
      <c r="V14" s="450"/>
    </row>
    <row r="15" spans="2:29" s="20" customFormat="1" ht="20.100000000000001" customHeight="1">
      <c r="B15" s="446"/>
      <c r="C15" s="447"/>
      <c r="D15" s="448"/>
      <c r="E15" s="487"/>
      <c r="F15" s="488"/>
      <c r="G15" s="488"/>
      <c r="H15" s="488"/>
      <c r="I15" s="489"/>
      <c r="J15" s="437" t="s">
        <v>18</v>
      </c>
      <c r="K15" s="437"/>
      <c r="L15" s="437"/>
      <c r="M15" s="491">
        <f>din!H104</f>
        <v>0</v>
      </c>
      <c r="N15" s="491"/>
      <c r="O15" s="491"/>
      <c r="P15" s="491"/>
      <c r="Q15" s="491"/>
      <c r="R15" s="450"/>
      <c r="S15" s="450"/>
      <c r="T15" s="450"/>
      <c r="U15" s="450"/>
      <c r="V15" s="450"/>
    </row>
    <row r="16" spans="2:29" s="20" customFormat="1" ht="15" customHeight="1">
      <c r="B16" s="440">
        <f>din!A105</f>
        <v>0</v>
      </c>
      <c r="C16" s="441"/>
      <c r="D16" s="442"/>
      <c r="E16" s="440">
        <f>din!B105</f>
        <v>0</v>
      </c>
      <c r="F16" s="441"/>
      <c r="G16" s="441"/>
      <c r="H16" s="441"/>
      <c r="I16" s="442"/>
      <c r="J16" s="437" t="s">
        <v>14</v>
      </c>
      <c r="K16" s="437"/>
      <c r="L16" s="437"/>
      <c r="M16" s="490">
        <f>din!D105</f>
        <v>0</v>
      </c>
      <c r="N16" s="490"/>
      <c r="O16" s="490"/>
      <c r="P16" s="490"/>
      <c r="Q16" s="490"/>
      <c r="R16" s="450">
        <f>din!I105</f>
        <v>0</v>
      </c>
      <c r="S16" s="450"/>
      <c r="T16" s="450"/>
      <c r="U16" s="450"/>
      <c r="V16" s="450"/>
    </row>
    <row r="17" spans="2:39" s="20" customFormat="1" ht="20.100000000000001" customHeight="1">
      <c r="B17" s="443"/>
      <c r="C17" s="444"/>
      <c r="D17" s="445"/>
      <c r="E17" s="443"/>
      <c r="F17" s="444"/>
      <c r="G17" s="444"/>
      <c r="H17" s="444"/>
      <c r="I17" s="445"/>
      <c r="J17" s="437" t="s">
        <v>20</v>
      </c>
      <c r="K17" s="437"/>
      <c r="L17" s="437"/>
      <c r="M17" s="490">
        <f>din!E105</f>
        <v>0</v>
      </c>
      <c r="N17" s="490"/>
      <c r="O17" s="490"/>
      <c r="P17" s="490"/>
      <c r="Q17" s="490"/>
      <c r="R17" s="450"/>
      <c r="S17" s="450"/>
      <c r="T17" s="450"/>
      <c r="U17" s="450"/>
      <c r="V17" s="450"/>
    </row>
    <row r="18" spans="2:39" s="20" customFormat="1" ht="20.100000000000001" customHeight="1">
      <c r="B18" s="443"/>
      <c r="C18" s="444"/>
      <c r="D18" s="445"/>
      <c r="E18" s="443"/>
      <c r="F18" s="444"/>
      <c r="G18" s="444"/>
      <c r="H18" s="444"/>
      <c r="I18" s="445"/>
      <c r="J18" s="437" t="s">
        <v>598</v>
      </c>
      <c r="K18" s="437"/>
      <c r="L18" s="437"/>
      <c r="M18" s="491">
        <f>din!F105</f>
        <v>0</v>
      </c>
      <c r="N18" s="491"/>
      <c r="O18" s="491"/>
      <c r="P18" s="491"/>
      <c r="Q18" s="491"/>
      <c r="R18" s="450"/>
      <c r="S18" s="450"/>
      <c r="T18" s="450"/>
      <c r="U18" s="450"/>
      <c r="V18" s="450"/>
    </row>
    <row r="19" spans="2:39" s="20" customFormat="1" ht="20.100000000000001" customHeight="1">
      <c r="B19" s="443"/>
      <c r="C19" s="444"/>
      <c r="D19" s="445"/>
      <c r="E19" s="484">
        <f>din!C105</f>
        <v>0</v>
      </c>
      <c r="F19" s="485"/>
      <c r="G19" s="485"/>
      <c r="H19" s="485"/>
      <c r="I19" s="486"/>
      <c r="J19" s="437" t="s">
        <v>17</v>
      </c>
      <c r="K19" s="437"/>
      <c r="L19" s="437"/>
      <c r="M19" s="491">
        <f>din!G105</f>
        <v>0</v>
      </c>
      <c r="N19" s="491"/>
      <c r="O19" s="491"/>
      <c r="P19" s="491"/>
      <c r="Q19" s="491"/>
      <c r="R19" s="450"/>
      <c r="S19" s="450"/>
      <c r="T19" s="450"/>
      <c r="U19" s="450"/>
      <c r="V19" s="450"/>
      <c r="AB19" s="92"/>
      <c r="AC19" s="92"/>
      <c r="AD19" s="92"/>
      <c r="AE19" s="92"/>
      <c r="AF19" s="92"/>
      <c r="AG19" s="92"/>
      <c r="AH19" s="92"/>
      <c r="AI19" s="92"/>
      <c r="AJ19" s="92"/>
      <c r="AK19" s="92"/>
      <c r="AL19" s="92"/>
      <c r="AM19" s="92"/>
    </row>
    <row r="20" spans="2:39" s="20" customFormat="1" ht="20.100000000000001" customHeight="1">
      <c r="B20" s="446"/>
      <c r="C20" s="447"/>
      <c r="D20" s="448"/>
      <c r="E20" s="487"/>
      <c r="F20" s="488"/>
      <c r="G20" s="488"/>
      <c r="H20" s="488"/>
      <c r="I20" s="489"/>
      <c r="J20" s="437" t="s">
        <v>18</v>
      </c>
      <c r="K20" s="437"/>
      <c r="L20" s="437"/>
      <c r="M20" s="491">
        <f>din!H105</f>
        <v>0</v>
      </c>
      <c r="N20" s="491"/>
      <c r="O20" s="491"/>
      <c r="P20" s="491"/>
      <c r="Q20" s="491"/>
      <c r="R20" s="450"/>
      <c r="S20" s="450"/>
      <c r="T20" s="450"/>
      <c r="U20" s="450"/>
      <c r="V20" s="450"/>
      <c r="W20" s="21"/>
      <c r="AB20" s="92"/>
      <c r="AC20" s="92"/>
      <c r="AD20" s="92"/>
      <c r="AE20" s="92"/>
      <c r="AF20" s="92"/>
      <c r="AG20" s="92"/>
      <c r="AH20" s="92"/>
      <c r="AI20" s="92"/>
      <c r="AJ20" s="92"/>
      <c r="AK20" s="92"/>
      <c r="AL20" s="92"/>
      <c r="AM20" s="92"/>
    </row>
    <row r="21" spans="2:39" s="20" customFormat="1" ht="15" customHeight="1">
      <c r="B21" s="440">
        <f>din!A106</f>
        <v>0</v>
      </c>
      <c r="C21" s="441"/>
      <c r="D21" s="442"/>
      <c r="E21" s="440">
        <f>din!B106</f>
        <v>0</v>
      </c>
      <c r="F21" s="441"/>
      <c r="G21" s="441"/>
      <c r="H21" s="441"/>
      <c r="I21" s="442"/>
      <c r="J21" s="437" t="s">
        <v>14</v>
      </c>
      <c r="K21" s="437"/>
      <c r="L21" s="437"/>
      <c r="M21" s="490">
        <f>din!D106</f>
        <v>0</v>
      </c>
      <c r="N21" s="490"/>
      <c r="O21" s="490"/>
      <c r="P21" s="490"/>
      <c r="Q21" s="490"/>
      <c r="R21" s="450">
        <f>din!I106</f>
        <v>0</v>
      </c>
      <c r="S21" s="450"/>
      <c r="T21" s="450"/>
      <c r="U21" s="450"/>
      <c r="V21" s="450"/>
      <c r="W21" s="21"/>
      <c r="AB21" s="92"/>
      <c r="AC21" s="92"/>
      <c r="AD21" s="92"/>
      <c r="AE21" s="92"/>
      <c r="AF21" s="92"/>
      <c r="AG21" s="92"/>
      <c r="AH21" s="92"/>
      <c r="AI21" s="92"/>
      <c r="AJ21" s="92"/>
      <c r="AK21" s="92"/>
      <c r="AL21" s="92"/>
      <c r="AM21" s="92"/>
    </row>
    <row r="22" spans="2:39" s="20" customFormat="1" ht="20.100000000000001" customHeight="1">
      <c r="B22" s="443"/>
      <c r="C22" s="444"/>
      <c r="D22" s="445"/>
      <c r="E22" s="443"/>
      <c r="F22" s="444"/>
      <c r="G22" s="444"/>
      <c r="H22" s="444"/>
      <c r="I22" s="445"/>
      <c r="J22" s="437" t="s">
        <v>20</v>
      </c>
      <c r="K22" s="437"/>
      <c r="L22" s="437"/>
      <c r="M22" s="490">
        <f>din!E106</f>
        <v>0</v>
      </c>
      <c r="N22" s="490"/>
      <c r="O22" s="490"/>
      <c r="P22" s="490"/>
      <c r="Q22" s="490"/>
      <c r="R22" s="450"/>
      <c r="S22" s="450"/>
      <c r="T22" s="450"/>
      <c r="U22" s="450"/>
      <c r="V22" s="450"/>
      <c r="W22" s="21"/>
      <c r="AB22" s="92"/>
      <c r="AC22" s="92"/>
      <c r="AD22" s="92"/>
      <c r="AE22" s="92"/>
      <c r="AF22" s="92"/>
      <c r="AG22" s="92"/>
      <c r="AH22" s="92"/>
      <c r="AI22" s="92"/>
      <c r="AJ22" s="92"/>
      <c r="AK22" s="92"/>
      <c r="AL22" s="92"/>
      <c r="AM22" s="92"/>
    </row>
    <row r="23" spans="2:39" s="20" customFormat="1" ht="20.100000000000001" customHeight="1">
      <c r="B23" s="443"/>
      <c r="C23" s="444"/>
      <c r="D23" s="445"/>
      <c r="E23" s="443"/>
      <c r="F23" s="444"/>
      <c r="G23" s="444"/>
      <c r="H23" s="444"/>
      <c r="I23" s="445"/>
      <c r="J23" s="437" t="s">
        <v>598</v>
      </c>
      <c r="K23" s="437"/>
      <c r="L23" s="437"/>
      <c r="M23" s="491">
        <f>din!F106</f>
        <v>0</v>
      </c>
      <c r="N23" s="491"/>
      <c r="O23" s="491"/>
      <c r="P23" s="491"/>
      <c r="Q23" s="491"/>
      <c r="R23" s="450"/>
      <c r="S23" s="450"/>
      <c r="T23" s="450"/>
      <c r="U23" s="450"/>
      <c r="V23" s="450"/>
      <c r="W23" s="21"/>
      <c r="AB23" s="92"/>
      <c r="AC23" s="92"/>
      <c r="AD23" s="93"/>
      <c r="AE23" s="92"/>
      <c r="AF23" s="92"/>
      <c r="AG23" s="92"/>
      <c r="AH23" s="92"/>
      <c r="AI23" s="92"/>
      <c r="AJ23" s="92"/>
      <c r="AK23" s="92"/>
      <c r="AL23" s="92"/>
      <c r="AM23" s="92"/>
    </row>
    <row r="24" spans="2:39" s="20" customFormat="1" ht="20.100000000000001" customHeight="1">
      <c r="B24" s="443"/>
      <c r="C24" s="444"/>
      <c r="D24" s="445"/>
      <c r="E24" s="484">
        <f>din!C106</f>
        <v>0</v>
      </c>
      <c r="F24" s="485"/>
      <c r="G24" s="485"/>
      <c r="H24" s="485"/>
      <c r="I24" s="486"/>
      <c r="J24" s="437" t="s">
        <v>17</v>
      </c>
      <c r="K24" s="437"/>
      <c r="L24" s="437"/>
      <c r="M24" s="491">
        <f>din!G106</f>
        <v>0</v>
      </c>
      <c r="N24" s="491"/>
      <c r="O24" s="491"/>
      <c r="P24" s="491"/>
      <c r="Q24" s="491"/>
      <c r="R24" s="450"/>
      <c r="S24" s="450"/>
      <c r="T24" s="450"/>
      <c r="U24" s="450"/>
      <c r="V24" s="450"/>
      <c r="W24" s="21"/>
      <c r="AB24" s="92"/>
      <c r="AC24" s="92"/>
      <c r="AD24" s="92"/>
      <c r="AE24" s="92"/>
      <c r="AF24" s="92"/>
      <c r="AG24" s="92"/>
      <c r="AH24" s="92"/>
      <c r="AI24" s="92"/>
      <c r="AJ24" s="92"/>
      <c r="AK24" s="92"/>
      <c r="AL24" s="92"/>
      <c r="AM24" s="92"/>
    </row>
    <row r="25" spans="2:39" s="20" customFormat="1" ht="20.100000000000001" customHeight="1">
      <c r="B25" s="446"/>
      <c r="C25" s="447"/>
      <c r="D25" s="448"/>
      <c r="E25" s="487"/>
      <c r="F25" s="488"/>
      <c r="G25" s="488"/>
      <c r="H25" s="488"/>
      <c r="I25" s="489"/>
      <c r="J25" s="437" t="s">
        <v>18</v>
      </c>
      <c r="K25" s="437"/>
      <c r="L25" s="437"/>
      <c r="M25" s="491">
        <f>din!H106</f>
        <v>0</v>
      </c>
      <c r="N25" s="491"/>
      <c r="O25" s="491"/>
      <c r="P25" s="491"/>
      <c r="Q25" s="491"/>
      <c r="R25" s="450"/>
      <c r="S25" s="450"/>
      <c r="T25" s="450"/>
      <c r="U25" s="450"/>
      <c r="V25" s="450"/>
      <c r="W25" s="21"/>
      <c r="AB25" s="92"/>
      <c r="AC25" s="92"/>
      <c r="AD25" s="92"/>
      <c r="AE25" s="92"/>
      <c r="AF25" s="92"/>
      <c r="AG25" s="92"/>
      <c r="AH25" s="92"/>
      <c r="AI25" s="92"/>
      <c r="AJ25" s="92"/>
      <c r="AK25" s="92"/>
      <c r="AL25" s="92"/>
      <c r="AM25" s="92"/>
    </row>
    <row r="26" spans="2:39" s="20" customFormat="1" ht="15" customHeight="1">
      <c r="B26" s="440">
        <f>din!A107</f>
        <v>0</v>
      </c>
      <c r="C26" s="441"/>
      <c r="D26" s="442"/>
      <c r="E26" s="440">
        <f>din!B107</f>
        <v>0</v>
      </c>
      <c r="F26" s="441"/>
      <c r="G26" s="441"/>
      <c r="H26" s="441"/>
      <c r="I26" s="442"/>
      <c r="J26" s="437" t="s">
        <v>14</v>
      </c>
      <c r="K26" s="437"/>
      <c r="L26" s="437"/>
      <c r="M26" s="490">
        <f>din!D107</f>
        <v>0</v>
      </c>
      <c r="N26" s="490"/>
      <c r="O26" s="490"/>
      <c r="P26" s="490"/>
      <c r="Q26" s="490"/>
      <c r="R26" s="450">
        <f>din!I107</f>
        <v>0</v>
      </c>
      <c r="S26" s="450"/>
      <c r="T26" s="450"/>
      <c r="U26" s="450"/>
      <c r="V26" s="450"/>
      <c r="W26" s="21"/>
    </row>
    <row r="27" spans="2:39" s="20" customFormat="1" ht="20.100000000000001" customHeight="1">
      <c r="B27" s="443"/>
      <c r="C27" s="444"/>
      <c r="D27" s="445"/>
      <c r="E27" s="443"/>
      <c r="F27" s="444"/>
      <c r="G27" s="444"/>
      <c r="H27" s="444"/>
      <c r="I27" s="445"/>
      <c r="J27" s="437" t="s">
        <v>20</v>
      </c>
      <c r="K27" s="437"/>
      <c r="L27" s="437"/>
      <c r="M27" s="490">
        <f>din!E107</f>
        <v>0</v>
      </c>
      <c r="N27" s="490"/>
      <c r="O27" s="490"/>
      <c r="P27" s="490"/>
      <c r="Q27" s="490"/>
      <c r="R27" s="450"/>
      <c r="S27" s="450"/>
      <c r="T27" s="450"/>
      <c r="U27" s="450"/>
      <c r="V27" s="450"/>
      <c r="W27" s="21"/>
    </row>
    <row r="28" spans="2:39" s="20" customFormat="1" ht="20.100000000000001" customHeight="1">
      <c r="B28" s="443"/>
      <c r="C28" s="444"/>
      <c r="D28" s="445"/>
      <c r="E28" s="443"/>
      <c r="F28" s="444"/>
      <c r="G28" s="444"/>
      <c r="H28" s="444"/>
      <c r="I28" s="445"/>
      <c r="J28" s="437" t="s">
        <v>598</v>
      </c>
      <c r="K28" s="437"/>
      <c r="L28" s="437"/>
      <c r="M28" s="491">
        <f>din!F107</f>
        <v>0</v>
      </c>
      <c r="N28" s="491"/>
      <c r="O28" s="491"/>
      <c r="P28" s="491"/>
      <c r="Q28" s="491"/>
      <c r="R28" s="450"/>
      <c r="S28" s="450"/>
      <c r="T28" s="450"/>
      <c r="U28" s="450"/>
      <c r="V28" s="450"/>
      <c r="W28" s="21"/>
    </row>
    <row r="29" spans="2:39" s="20" customFormat="1" ht="20.100000000000001" customHeight="1">
      <c r="B29" s="443"/>
      <c r="C29" s="444"/>
      <c r="D29" s="445"/>
      <c r="E29" s="484">
        <f>din!C107</f>
        <v>0</v>
      </c>
      <c r="F29" s="485"/>
      <c r="G29" s="485"/>
      <c r="H29" s="485"/>
      <c r="I29" s="486"/>
      <c r="J29" s="437" t="s">
        <v>17</v>
      </c>
      <c r="K29" s="437"/>
      <c r="L29" s="437"/>
      <c r="M29" s="491">
        <f>din!G107</f>
        <v>0</v>
      </c>
      <c r="N29" s="491"/>
      <c r="O29" s="491"/>
      <c r="P29" s="491"/>
      <c r="Q29" s="491"/>
      <c r="R29" s="450"/>
      <c r="S29" s="450"/>
      <c r="T29" s="450"/>
      <c r="U29" s="450"/>
      <c r="V29" s="450"/>
      <c r="W29" s="21"/>
    </row>
    <row r="30" spans="2:39" s="20" customFormat="1" ht="20.100000000000001" customHeight="1">
      <c r="B30" s="446"/>
      <c r="C30" s="447"/>
      <c r="D30" s="448"/>
      <c r="E30" s="487"/>
      <c r="F30" s="488"/>
      <c r="G30" s="488"/>
      <c r="H30" s="488"/>
      <c r="I30" s="489"/>
      <c r="J30" s="437" t="s">
        <v>18</v>
      </c>
      <c r="K30" s="437"/>
      <c r="L30" s="437"/>
      <c r="M30" s="491">
        <f>din!H107</f>
        <v>0</v>
      </c>
      <c r="N30" s="491"/>
      <c r="O30" s="491"/>
      <c r="P30" s="491"/>
      <c r="Q30" s="491"/>
      <c r="R30" s="450"/>
      <c r="S30" s="450"/>
      <c r="T30" s="450"/>
      <c r="U30" s="450"/>
      <c r="V30" s="450"/>
      <c r="W30" s="21"/>
    </row>
    <row r="31" spans="2:39" s="20" customFormat="1" ht="15" customHeight="1">
      <c r="B31" s="440">
        <f>din!A108</f>
        <v>0</v>
      </c>
      <c r="C31" s="441"/>
      <c r="D31" s="442"/>
      <c r="E31" s="440">
        <f>din!B108</f>
        <v>0</v>
      </c>
      <c r="F31" s="441"/>
      <c r="G31" s="441"/>
      <c r="H31" s="441"/>
      <c r="I31" s="442"/>
      <c r="J31" s="437" t="s">
        <v>14</v>
      </c>
      <c r="K31" s="437"/>
      <c r="L31" s="437"/>
      <c r="M31" s="490">
        <f>din!D108</f>
        <v>0</v>
      </c>
      <c r="N31" s="490"/>
      <c r="O31" s="490"/>
      <c r="P31" s="490"/>
      <c r="Q31" s="490"/>
      <c r="R31" s="450">
        <f>din!I108</f>
        <v>0</v>
      </c>
      <c r="S31" s="450"/>
      <c r="T31" s="450"/>
      <c r="U31" s="450"/>
      <c r="V31" s="450"/>
      <c r="W31" s="21"/>
    </row>
    <row r="32" spans="2:39" s="20" customFormat="1" ht="20.100000000000001" customHeight="1">
      <c r="B32" s="443"/>
      <c r="C32" s="444"/>
      <c r="D32" s="445"/>
      <c r="E32" s="443"/>
      <c r="F32" s="444"/>
      <c r="G32" s="444"/>
      <c r="H32" s="444"/>
      <c r="I32" s="445"/>
      <c r="J32" s="437" t="s">
        <v>20</v>
      </c>
      <c r="K32" s="437"/>
      <c r="L32" s="437"/>
      <c r="M32" s="490">
        <f>din!E108</f>
        <v>0</v>
      </c>
      <c r="N32" s="490"/>
      <c r="O32" s="490"/>
      <c r="P32" s="490"/>
      <c r="Q32" s="490"/>
      <c r="R32" s="450"/>
      <c r="S32" s="450"/>
      <c r="T32" s="450"/>
      <c r="U32" s="450"/>
      <c r="V32" s="450"/>
      <c r="W32" s="21"/>
    </row>
    <row r="33" spans="2:29" s="20" customFormat="1" ht="20.100000000000001" customHeight="1">
      <c r="B33" s="443"/>
      <c r="C33" s="444"/>
      <c r="D33" s="445"/>
      <c r="E33" s="443"/>
      <c r="F33" s="444"/>
      <c r="G33" s="444"/>
      <c r="H33" s="444"/>
      <c r="I33" s="445"/>
      <c r="J33" s="437" t="s">
        <v>598</v>
      </c>
      <c r="K33" s="437"/>
      <c r="L33" s="437"/>
      <c r="M33" s="491">
        <f>din!F108</f>
        <v>0</v>
      </c>
      <c r="N33" s="491"/>
      <c r="O33" s="491"/>
      <c r="P33" s="491"/>
      <c r="Q33" s="491"/>
      <c r="R33" s="450"/>
      <c r="S33" s="450"/>
      <c r="T33" s="450"/>
      <c r="U33" s="450"/>
      <c r="V33" s="450"/>
      <c r="W33" s="21"/>
    </row>
    <row r="34" spans="2:29" s="20" customFormat="1" ht="20.100000000000001" customHeight="1">
      <c r="B34" s="443"/>
      <c r="C34" s="444"/>
      <c r="D34" s="445"/>
      <c r="E34" s="484">
        <f>din!C108</f>
        <v>0</v>
      </c>
      <c r="F34" s="485"/>
      <c r="G34" s="485"/>
      <c r="H34" s="485"/>
      <c r="I34" s="486"/>
      <c r="J34" s="437" t="s">
        <v>17</v>
      </c>
      <c r="K34" s="437"/>
      <c r="L34" s="437"/>
      <c r="M34" s="491">
        <f>din!G108</f>
        <v>0</v>
      </c>
      <c r="N34" s="491"/>
      <c r="O34" s="491"/>
      <c r="P34" s="491"/>
      <c r="Q34" s="491"/>
      <c r="R34" s="450"/>
      <c r="S34" s="450"/>
      <c r="T34" s="450"/>
      <c r="U34" s="450"/>
      <c r="V34" s="450"/>
      <c r="W34" s="21"/>
    </row>
    <row r="35" spans="2:29" s="20" customFormat="1" ht="20.100000000000001" customHeight="1">
      <c r="B35" s="446"/>
      <c r="C35" s="447"/>
      <c r="D35" s="448"/>
      <c r="E35" s="487"/>
      <c r="F35" s="488"/>
      <c r="G35" s="488"/>
      <c r="H35" s="488"/>
      <c r="I35" s="489"/>
      <c r="J35" s="437" t="s">
        <v>18</v>
      </c>
      <c r="K35" s="437"/>
      <c r="L35" s="437"/>
      <c r="M35" s="491">
        <f>din!H108</f>
        <v>0</v>
      </c>
      <c r="N35" s="491"/>
      <c r="O35" s="491"/>
      <c r="P35" s="491"/>
      <c r="Q35" s="491"/>
      <c r="R35" s="450"/>
      <c r="S35" s="450"/>
      <c r="T35" s="450"/>
      <c r="U35" s="450"/>
      <c r="V35" s="450"/>
      <c r="W35" s="21"/>
    </row>
    <row r="36" spans="2:29">
      <c r="B36" s="74"/>
      <c r="C36" s="74"/>
      <c r="D36" s="74"/>
      <c r="E36" s="74"/>
      <c r="F36" s="74"/>
      <c r="G36" s="74"/>
      <c r="H36" s="74"/>
      <c r="I36" s="74"/>
      <c r="J36" s="74"/>
      <c r="K36" s="74"/>
      <c r="L36" s="74"/>
      <c r="M36" s="74"/>
      <c r="N36" s="74"/>
      <c r="O36" s="74"/>
      <c r="P36" s="74"/>
      <c r="Q36" s="74"/>
      <c r="R36" s="74"/>
      <c r="S36" s="74"/>
      <c r="T36" s="74"/>
      <c r="U36" s="74"/>
      <c r="V36" s="74"/>
    </row>
    <row r="37" spans="2:29">
      <c r="B37" s="439"/>
      <c r="C37" s="439"/>
      <c r="D37" s="439"/>
      <c r="E37" s="439"/>
      <c r="F37" s="439"/>
      <c r="G37" s="439"/>
      <c r="H37" s="439"/>
      <c r="I37" s="439"/>
      <c r="J37" s="439"/>
      <c r="K37" s="439"/>
      <c r="L37" s="439"/>
      <c r="M37" s="439"/>
      <c r="N37" s="439"/>
      <c r="O37" s="439"/>
      <c r="P37" s="439"/>
      <c r="Q37" s="439"/>
      <c r="R37" s="439"/>
      <c r="S37" s="439"/>
      <c r="T37" s="439"/>
      <c r="U37" s="439"/>
      <c r="V37" s="439"/>
    </row>
    <row r="38" spans="2:29" ht="15" customHeight="1">
      <c r="B38" s="426" t="s">
        <v>628</v>
      </c>
      <c r="C38" s="426"/>
      <c r="D38" s="426"/>
      <c r="E38" s="426"/>
      <c r="F38" s="426"/>
      <c r="G38" s="426"/>
      <c r="H38" s="426"/>
      <c r="I38" s="426"/>
      <c r="J38" s="426"/>
      <c r="K38" s="426"/>
      <c r="L38" s="426"/>
      <c r="M38" s="426"/>
      <c r="N38" s="426"/>
      <c r="O38" s="426"/>
      <c r="P38" s="426"/>
      <c r="Q38" s="426"/>
      <c r="R38" s="426"/>
      <c r="S38" s="79">
        <f>'Certificados Gerais'!W36</f>
        <v>0</v>
      </c>
      <c r="T38" s="77" t="s">
        <v>629</v>
      </c>
    </row>
    <row r="39" spans="2:29" ht="14.1" customHeight="1">
      <c r="B39" s="433"/>
      <c r="C39" s="433"/>
      <c r="D39" s="433"/>
      <c r="E39" s="433"/>
      <c r="F39" s="433"/>
      <c r="G39" s="433"/>
      <c r="H39" s="433"/>
      <c r="I39" s="433"/>
      <c r="J39" s="433"/>
      <c r="K39" s="433"/>
      <c r="L39" s="433"/>
      <c r="M39" s="433"/>
      <c r="N39" s="433"/>
      <c r="O39" s="433"/>
      <c r="P39" s="433"/>
      <c r="Q39" s="433"/>
      <c r="R39" s="433"/>
      <c r="S39" s="433"/>
      <c r="T39" s="433"/>
      <c r="U39" s="433"/>
      <c r="V39" s="433"/>
    </row>
    <row r="40" spans="2:29" ht="14.1" customHeight="1">
      <c r="B40" s="433"/>
      <c r="C40" s="433"/>
      <c r="D40" s="433"/>
      <c r="E40" s="433"/>
      <c r="F40" s="433"/>
      <c r="G40" s="433"/>
      <c r="H40" s="433"/>
      <c r="I40" s="433"/>
      <c r="J40" s="433"/>
      <c r="K40" s="433"/>
      <c r="L40" s="433"/>
      <c r="M40" s="433"/>
      <c r="N40" s="433"/>
      <c r="O40" s="433"/>
      <c r="P40" s="433"/>
      <c r="Q40" s="433"/>
      <c r="R40" s="433"/>
      <c r="S40" s="433"/>
      <c r="T40" s="433"/>
      <c r="U40" s="433"/>
      <c r="V40" s="433"/>
      <c r="W40" s="73"/>
      <c r="X40" s="73"/>
      <c r="Y40" s="73"/>
      <c r="Z40" s="73"/>
      <c r="AA40" s="73"/>
    </row>
    <row r="41" spans="2:29" s="19" customFormat="1" ht="15" customHeight="1">
      <c r="B41" s="434" t="str">
        <f>'Certificados Gerais'!B38</f>
        <v>FOR.n°</v>
      </c>
      <c r="C41" s="434"/>
      <c r="D41" s="434"/>
      <c r="E41" s="81"/>
      <c r="F41" s="81"/>
      <c r="G41" s="24"/>
      <c r="H41" s="24"/>
      <c r="I41" s="24"/>
      <c r="J41" s="24"/>
      <c r="K41" s="24"/>
      <c r="L41" s="24"/>
      <c r="M41" s="24"/>
      <c r="N41" s="24"/>
      <c r="O41" s="24"/>
      <c r="P41" s="24"/>
      <c r="Q41" s="24"/>
      <c r="R41" s="434" t="str">
        <f>'Certificados Gerais'!U38</f>
        <v>Rev.nº</v>
      </c>
      <c r="S41" s="434"/>
      <c r="T41" s="435" t="str">
        <f>'Certificados Gerais'!W38</f>
        <v>Data</v>
      </c>
      <c r="U41" s="436"/>
      <c r="V41" s="436"/>
      <c r="W41" s="24"/>
      <c r="X41" s="24"/>
      <c r="Y41" s="24"/>
      <c r="Z41" s="24"/>
      <c r="AA41" s="24"/>
      <c r="AB41" s="90"/>
      <c r="AC41" s="90"/>
    </row>
    <row r="44" spans="2:29">
      <c r="C44" s="77"/>
      <c r="D44" s="77"/>
      <c r="E44" s="77"/>
      <c r="F44" s="77"/>
      <c r="G44" s="77"/>
      <c r="H44" s="77"/>
      <c r="I44" s="77"/>
      <c r="J44" s="77"/>
      <c r="K44" s="77"/>
      <c r="L44" s="77"/>
      <c r="M44" s="77"/>
      <c r="N44" s="77"/>
      <c r="O44" s="77"/>
      <c r="P44" s="77"/>
      <c r="Q44" s="77"/>
      <c r="R44" s="77"/>
      <c r="S44" s="77"/>
      <c r="T44" s="77"/>
      <c r="U44" s="77"/>
      <c r="V44" s="77"/>
    </row>
  </sheetData>
  <sheetProtection formatCells="0" formatColumns="0" formatRows="0" selectLockedCells="1"/>
  <mergeCells count="92">
    <mergeCell ref="B39:V40"/>
    <mergeCell ref="B41:D41"/>
    <mergeCell ref="R41:S41"/>
    <mergeCell ref="T41:V41"/>
    <mergeCell ref="J34:L34"/>
    <mergeCell ref="M34:Q34"/>
    <mergeCell ref="J35:L35"/>
    <mergeCell ref="M35:Q35"/>
    <mergeCell ref="B37:V37"/>
    <mergeCell ref="B38:R38"/>
    <mergeCell ref="B31:D35"/>
    <mergeCell ref="E31:I33"/>
    <mergeCell ref="J31:L31"/>
    <mergeCell ref="M31:Q31"/>
    <mergeCell ref="R31:V35"/>
    <mergeCell ref="J32:L32"/>
    <mergeCell ref="M32:Q32"/>
    <mergeCell ref="J33:L33"/>
    <mergeCell ref="M33:Q33"/>
    <mergeCell ref="E34:I35"/>
    <mergeCell ref="R26:V30"/>
    <mergeCell ref="J27:L27"/>
    <mergeCell ref="M27:Q27"/>
    <mergeCell ref="J28:L28"/>
    <mergeCell ref="M28:Q28"/>
    <mergeCell ref="E29:I30"/>
    <mergeCell ref="J29:L29"/>
    <mergeCell ref="M29:Q29"/>
    <mergeCell ref="J30:L30"/>
    <mergeCell ref="M30:Q30"/>
    <mergeCell ref="B26:D30"/>
    <mergeCell ref="E26:I28"/>
    <mergeCell ref="J26:L26"/>
    <mergeCell ref="M26:Q26"/>
    <mergeCell ref="B21:D25"/>
    <mergeCell ref="E21:I23"/>
    <mergeCell ref="J21:L21"/>
    <mergeCell ref="M21:Q21"/>
    <mergeCell ref="E24:I25"/>
    <mergeCell ref="R21:V25"/>
    <mergeCell ref="J22:L22"/>
    <mergeCell ref="M22:Q22"/>
    <mergeCell ref="J23:L23"/>
    <mergeCell ref="M23:Q23"/>
    <mergeCell ref="J24:L24"/>
    <mergeCell ref="M24:Q24"/>
    <mergeCell ref="J25:L25"/>
    <mergeCell ref="M25:Q25"/>
    <mergeCell ref="R16:V20"/>
    <mergeCell ref="J17:L17"/>
    <mergeCell ref="M17:Q17"/>
    <mergeCell ref="J18:L18"/>
    <mergeCell ref="M18:Q18"/>
    <mergeCell ref="M14:Q14"/>
    <mergeCell ref="J15:L15"/>
    <mergeCell ref="M15:Q15"/>
    <mergeCell ref="E19:I20"/>
    <mergeCell ref="J19:L19"/>
    <mergeCell ref="M19:Q19"/>
    <mergeCell ref="J20:L20"/>
    <mergeCell ref="M20:Q20"/>
    <mergeCell ref="B16:D20"/>
    <mergeCell ref="E16:I18"/>
    <mergeCell ref="J16:L16"/>
    <mergeCell ref="M16:Q16"/>
    <mergeCell ref="AB9:AC9"/>
    <mergeCell ref="B11:D15"/>
    <mergeCell ref="E11:I13"/>
    <mergeCell ref="J11:L11"/>
    <mergeCell ref="M11:Q11"/>
    <mergeCell ref="R11:V15"/>
    <mergeCell ref="J12:L12"/>
    <mergeCell ref="M12:Q12"/>
    <mergeCell ref="J13:L13"/>
    <mergeCell ref="M13:Q13"/>
    <mergeCell ref="E14:I15"/>
    <mergeCell ref="J14:L14"/>
    <mergeCell ref="O7:Q7"/>
    <mergeCell ref="R7:V7"/>
    <mergeCell ref="B8:D8"/>
    <mergeCell ref="E8:V8"/>
    <mergeCell ref="B9:D10"/>
    <mergeCell ref="E9:I10"/>
    <mergeCell ref="J9:Q10"/>
    <mergeCell ref="R9:V10"/>
    <mergeCell ref="R1:W1"/>
    <mergeCell ref="B2:S2"/>
    <mergeCell ref="B3:S3"/>
    <mergeCell ref="B6:D6"/>
    <mergeCell ref="E6:M6"/>
    <mergeCell ref="O6:Q6"/>
    <mergeCell ref="R6:V6"/>
  </mergeCells>
  <conditionalFormatting sqref="R1:W1">
    <cfRule type="cellIs" dxfId="135" priority="39" operator="equal">
      <formula>"Inserir IN"</formula>
    </cfRule>
  </conditionalFormatting>
  <conditionalFormatting sqref="B2">
    <cfRule type="containsBlanks" dxfId="134" priority="37">
      <formula>LEN(TRIM(B2))=0</formula>
    </cfRule>
  </conditionalFormatting>
  <conditionalFormatting sqref="B3">
    <cfRule type="containsBlanks" dxfId="133" priority="38">
      <formula>LEN(TRIM(B3))=0</formula>
    </cfRule>
  </conditionalFormatting>
  <conditionalFormatting sqref="B2:S2">
    <cfRule type="cellIs" dxfId="132" priority="36" operator="equal">
      <formula>"Selecionar opção"</formula>
    </cfRule>
  </conditionalFormatting>
  <conditionalFormatting sqref="B3:S3">
    <cfRule type="cellIs" dxfId="131" priority="35" operator="equal">
      <formula>"Selecionar opção de escopo"</formula>
    </cfRule>
  </conditionalFormatting>
  <conditionalFormatting sqref="R6">
    <cfRule type="cellIs" dxfId="130" priority="33" operator="equal">
      <formula>"Inserir data"</formula>
    </cfRule>
  </conditionalFormatting>
  <conditionalFormatting sqref="R7">
    <cfRule type="cellIs" dxfId="129" priority="32" operator="equal">
      <formula>""</formula>
    </cfRule>
  </conditionalFormatting>
  <conditionalFormatting sqref="E8:V8">
    <cfRule type="cellIs" dxfId="128" priority="31" operator="equal">
      <formula>""</formula>
    </cfRule>
  </conditionalFormatting>
  <conditionalFormatting sqref="S38">
    <cfRule type="cellIs" dxfId="127" priority="29" operator="equal">
      <formula>0</formula>
    </cfRule>
    <cfRule type="cellIs" dxfId="126" priority="30" operator="equal">
      <formula>""</formula>
    </cfRule>
  </conditionalFormatting>
  <conditionalFormatting sqref="B41">
    <cfRule type="cellIs" dxfId="125" priority="28" operator="equal">
      <formula>"rev"</formula>
    </cfRule>
  </conditionalFormatting>
  <conditionalFormatting sqref="E41:F41">
    <cfRule type="cellIs" dxfId="124" priority="27" operator="equal">
      <formula>"data"</formula>
    </cfRule>
  </conditionalFormatting>
  <conditionalFormatting sqref="B41:D41">
    <cfRule type="cellIs" dxfId="123" priority="26" operator="equal">
      <formula>"FOR.n°"</formula>
    </cfRule>
  </conditionalFormatting>
  <conditionalFormatting sqref="R41:S41">
    <cfRule type="cellIs" dxfId="122" priority="25" operator="equal">
      <formula>"Rev.nº"</formula>
    </cfRule>
  </conditionalFormatting>
  <conditionalFormatting sqref="T41:V41">
    <cfRule type="cellIs" dxfId="121" priority="24" operator="equal">
      <formula>"data"</formula>
    </cfRule>
  </conditionalFormatting>
  <conditionalFormatting sqref="B11:D15">
    <cfRule type="cellIs" dxfId="120" priority="22" operator="equal">
      <formula>""</formula>
    </cfRule>
  </conditionalFormatting>
  <conditionalFormatting sqref="E11">
    <cfRule type="cellIs" dxfId="119" priority="21" operator="equal">
      <formula>""</formula>
    </cfRule>
  </conditionalFormatting>
  <conditionalFormatting sqref="R11 M11:O15">
    <cfRule type="cellIs" dxfId="118" priority="20" operator="equal">
      <formula>""</formula>
    </cfRule>
  </conditionalFormatting>
  <conditionalFormatting sqref="E14">
    <cfRule type="cellIs" dxfId="117" priority="19" operator="equal">
      <formula>""</formula>
    </cfRule>
  </conditionalFormatting>
  <conditionalFormatting sqref="B16:D20">
    <cfRule type="cellIs" dxfId="116" priority="18" operator="equal">
      <formula>""</formula>
    </cfRule>
  </conditionalFormatting>
  <conditionalFormatting sqref="E16">
    <cfRule type="cellIs" dxfId="115" priority="17" operator="equal">
      <formula>""</formula>
    </cfRule>
  </conditionalFormatting>
  <conditionalFormatting sqref="R16 M16:O20">
    <cfRule type="cellIs" dxfId="114" priority="16" operator="equal">
      <formula>""</formula>
    </cfRule>
  </conditionalFormatting>
  <conditionalFormatting sqref="B21:D25">
    <cfRule type="cellIs" dxfId="113" priority="15" operator="equal">
      <formula>""</formula>
    </cfRule>
  </conditionalFormatting>
  <conditionalFormatting sqref="E21">
    <cfRule type="cellIs" dxfId="112" priority="14" operator="equal">
      <formula>""</formula>
    </cfRule>
  </conditionalFormatting>
  <conditionalFormatting sqref="R21 M21:O25">
    <cfRule type="cellIs" dxfId="111" priority="13" operator="equal">
      <formula>""</formula>
    </cfRule>
  </conditionalFormatting>
  <conditionalFormatting sqref="B26:D30">
    <cfRule type="cellIs" dxfId="110" priority="12" operator="equal">
      <formula>""</formula>
    </cfRule>
  </conditionalFormatting>
  <conditionalFormatting sqref="E26">
    <cfRule type="cellIs" dxfId="109" priority="11" operator="equal">
      <formula>""</formula>
    </cfRule>
  </conditionalFormatting>
  <conditionalFormatting sqref="R26 M26:O30">
    <cfRule type="cellIs" dxfId="108" priority="10" operator="equal">
      <formula>""</formula>
    </cfRule>
  </conditionalFormatting>
  <conditionalFormatting sqref="B31:D35">
    <cfRule type="cellIs" dxfId="107" priority="9" operator="equal">
      <formula>""</formula>
    </cfRule>
  </conditionalFormatting>
  <conditionalFormatting sqref="E31">
    <cfRule type="cellIs" dxfId="106" priority="8" operator="equal">
      <formula>""</formula>
    </cfRule>
  </conditionalFormatting>
  <conditionalFormatting sqref="R31 M31:O35">
    <cfRule type="cellIs" dxfId="105" priority="7" operator="equal">
      <formula>""</formula>
    </cfRule>
  </conditionalFormatting>
  <conditionalFormatting sqref="E19">
    <cfRule type="cellIs" dxfId="104" priority="6" operator="equal">
      <formula>""</formula>
    </cfRule>
  </conditionalFormatting>
  <conditionalFormatting sqref="E24">
    <cfRule type="cellIs" dxfId="103" priority="5" operator="equal">
      <formula>""</formula>
    </cfRule>
  </conditionalFormatting>
  <conditionalFormatting sqref="E29">
    <cfRule type="cellIs" dxfId="102" priority="4" operator="equal">
      <formula>""</formula>
    </cfRule>
  </conditionalFormatting>
  <conditionalFormatting sqref="E34">
    <cfRule type="cellIs" dxfId="101" priority="3" operator="equal">
      <formula>""</formula>
    </cfRule>
  </conditionalFormatting>
  <conditionalFormatting sqref="E6:M6">
    <cfRule type="cellIs" dxfId="100" priority="1" operator="equal">
      <formula>"Inserir IN"</formula>
    </cfRule>
    <cfRule type="cellIs" dxfId="99" priority="2" operator="equal">
      <formula>"Inserir IN de decisão"</formula>
    </cfRule>
  </conditionalFormatting>
  <pageMargins left="0" right="0" top="0.74803149606299213" bottom="0" header="0" footer="0"/>
  <pageSetup paperSize="9" scale="98" orientation="portrait" errors="blank" horizontalDpi="4294967293" r:id="rId1"/>
  <headerFooter>
    <oddHeader>&amp;L&amp;G</oddHeader>
    <oddFooter>&amp;C&amp;"Times New Roman,Normal"&amp;7                          Página &amp;P de &amp;N</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AM44"/>
  <sheetViews>
    <sheetView showGridLines="0" topLeftCell="A10" zoomScaleNormal="100" zoomScaleSheetLayoutView="115" zoomScalePageLayoutView="80" workbookViewId="0">
      <selection activeCell="A4" sqref="A1:XFD1048576"/>
    </sheetView>
  </sheetViews>
  <sheetFormatPr defaultColWidth="0.7109375" defaultRowHeight="15"/>
  <cols>
    <col min="1" max="1" width="15.28515625" style="16" customWidth="1"/>
    <col min="2" max="4" width="4.28515625" style="16" customWidth="1"/>
    <col min="5" max="9" width="4" style="16" customWidth="1"/>
    <col min="10" max="15" width="4.28515625" style="16" customWidth="1"/>
    <col min="16" max="22" width="3.7109375" style="16" customWidth="1"/>
    <col min="23" max="23" width="3.85546875" style="16" customWidth="1"/>
    <col min="24" max="24" width="3.7109375" style="16" customWidth="1"/>
    <col min="25" max="34" width="3.85546875" style="16" customWidth="1"/>
    <col min="35" max="102" width="5.7109375" style="16" customWidth="1"/>
    <col min="103" max="16382" width="0.7109375" style="16"/>
    <col min="16383" max="16383" width="9.5703125" style="16" customWidth="1"/>
    <col min="16384" max="16384" width="0.7109375" style="16" customWidth="1"/>
  </cols>
  <sheetData>
    <row r="1" spans="2:29" ht="39.950000000000003" customHeight="1">
      <c r="R1" s="403"/>
      <c r="S1" s="403"/>
      <c r="T1" s="403"/>
      <c r="U1" s="403"/>
      <c r="V1" s="403"/>
      <c r="W1" s="403"/>
    </row>
    <row r="2" spans="2:29" ht="48" customHeight="1">
      <c r="B2" s="480" t="str">
        <f>'Certificados Gerais'!B2</f>
        <v>Selecionar opção</v>
      </c>
      <c r="C2" s="481"/>
      <c r="D2" s="481"/>
      <c r="E2" s="481"/>
      <c r="F2" s="481"/>
      <c r="G2" s="481"/>
      <c r="H2" s="481"/>
      <c r="I2" s="481"/>
      <c r="J2" s="481"/>
      <c r="K2" s="481"/>
      <c r="L2" s="481"/>
      <c r="M2" s="481"/>
      <c r="N2" s="481"/>
      <c r="O2" s="481"/>
      <c r="P2" s="481"/>
      <c r="Q2" s="481"/>
      <c r="R2" s="481"/>
      <c r="S2" s="481"/>
      <c r="T2" s="21"/>
      <c r="U2" s="21"/>
      <c r="V2" s="14"/>
      <c r="W2" s="14"/>
      <c r="X2" s="7"/>
      <c r="Y2" s="17"/>
      <c r="Z2" s="17"/>
    </row>
    <row r="3" spans="2:29" ht="68.099999999999994" customHeight="1">
      <c r="B3" s="480" t="str">
        <f>'Certificados Gerais'!B3</f>
        <v>Panelas Metálicas</v>
      </c>
      <c r="C3" s="481"/>
      <c r="D3" s="481"/>
      <c r="E3" s="481"/>
      <c r="F3" s="481"/>
      <c r="G3" s="481"/>
      <c r="H3" s="481"/>
      <c r="I3" s="481"/>
      <c r="J3" s="481"/>
      <c r="K3" s="481"/>
      <c r="L3" s="481"/>
      <c r="M3" s="481"/>
      <c r="N3" s="481"/>
      <c r="O3" s="481"/>
      <c r="P3" s="481"/>
      <c r="Q3" s="481"/>
      <c r="R3" s="481"/>
      <c r="S3" s="481"/>
    </row>
    <row r="4" spans="2:29" ht="12" customHeight="1"/>
    <row r="5" spans="2:29" ht="12" customHeight="1">
      <c r="E5" s="9"/>
      <c r="F5" s="9"/>
      <c r="G5" s="9"/>
      <c r="H5" s="9"/>
      <c r="I5" s="9"/>
      <c r="J5" s="9"/>
      <c r="K5" s="9"/>
      <c r="L5" s="9"/>
      <c r="M5" s="9"/>
      <c r="N5" s="9"/>
      <c r="O5" s="9"/>
      <c r="P5" s="9"/>
    </row>
    <row r="6" spans="2:29" s="17" customFormat="1" ht="15" customHeight="1">
      <c r="B6" s="463" t="s">
        <v>23</v>
      </c>
      <c r="C6" s="463"/>
      <c r="D6" s="463"/>
      <c r="E6" s="482" t="str">
        <f>'Certificados Gerais'!L5</f>
        <v>Inserir IN de decisão</v>
      </c>
      <c r="F6" s="483"/>
      <c r="G6" s="483"/>
      <c r="H6" s="483"/>
      <c r="I6" s="483"/>
      <c r="J6" s="483"/>
      <c r="K6" s="483"/>
      <c r="L6" s="483"/>
      <c r="M6" s="483"/>
      <c r="N6" s="91"/>
      <c r="O6" s="463" t="s">
        <v>8</v>
      </c>
      <c r="P6" s="463"/>
      <c r="Q6" s="463"/>
      <c r="R6" s="464" t="str">
        <f>'Certificados Gerais'!H7</f>
        <v>Inserir data</v>
      </c>
      <c r="S6" s="464"/>
      <c r="T6" s="464"/>
      <c r="U6" s="464"/>
      <c r="V6" s="464"/>
      <c r="X6" s="75"/>
    </row>
    <row r="7" spans="2:29" s="17" customFormat="1" ht="15" customHeight="1">
      <c r="B7" s="22"/>
      <c r="C7" s="22"/>
      <c r="D7" s="18"/>
      <c r="E7" s="18"/>
      <c r="F7" s="18"/>
      <c r="G7" s="18"/>
      <c r="H7" s="18"/>
      <c r="I7" s="18"/>
      <c r="J7" s="23"/>
      <c r="K7" s="23"/>
      <c r="L7" s="23"/>
      <c r="M7" s="18"/>
      <c r="N7" s="18"/>
      <c r="O7" s="463" t="s">
        <v>21</v>
      </c>
      <c r="P7" s="463"/>
      <c r="Q7" s="463"/>
      <c r="R7" s="464" t="str">
        <f>'Certificados Gerais'!H8</f>
        <v/>
      </c>
      <c r="S7" s="464"/>
      <c r="T7" s="464"/>
      <c r="U7" s="464"/>
      <c r="V7" s="464"/>
    </row>
    <row r="8" spans="2:29" s="17" customFormat="1" ht="19.5" customHeight="1">
      <c r="B8" s="465" t="s">
        <v>603</v>
      </c>
      <c r="C8" s="465"/>
      <c r="D8" s="465"/>
      <c r="E8" s="466" t="str">
        <f>din!B1</f>
        <v>(Tudo)</v>
      </c>
      <c r="F8" s="466"/>
      <c r="G8" s="466"/>
      <c r="H8" s="466"/>
      <c r="I8" s="466"/>
      <c r="J8" s="466"/>
      <c r="K8" s="466"/>
      <c r="L8" s="466"/>
      <c r="M8" s="466"/>
      <c r="N8" s="466"/>
      <c r="O8" s="466"/>
      <c r="P8" s="466"/>
      <c r="Q8" s="466"/>
      <c r="R8" s="466"/>
      <c r="S8" s="466"/>
      <c r="T8" s="466"/>
      <c r="U8" s="466"/>
      <c r="V8" s="466"/>
      <c r="W8" s="72"/>
      <c r="X8" s="72"/>
      <c r="Y8" s="72"/>
      <c r="Z8" s="19"/>
    </row>
    <row r="9" spans="2:29" s="20" customFormat="1" ht="12" customHeight="1">
      <c r="B9" s="467" t="s">
        <v>9</v>
      </c>
      <c r="C9" s="467"/>
      <c r="D9" s="467"/>
      <c r="E9" s="467" t="s">
        <v>579</v>
      </c>
      <c r="F9" s="467"/>
      <c r="G9" s="467"/>
      <c r="H9" s="467"/>
      <c r="I9" s="467"/>
      <c r="J9" s="468" t="s">
        <v>19</v>
      </c>
      <c r="K9" s="469"/>
      <c r="L9" s="469"/>
      <c r="M9" s="469"/>
      <c r="N9" s="469"/>
      <c r="O9" s="469"/>
      <c r="P9" s="469"/>
      <c r="Q9" s="470"/>
      <c r="R9" s="474" t="s">
        <v>10</v>
      </c>
      <c r="S9" s="475"/>
      <c r="T9" s="475"/>
      <c r="U9" s="475"/>
      <c r="V9" s="476"/>
      <c r="AB9" s="457"/>
      <c r="AC9" s="457"/>
    </row>
    <row r="10" spans="2:29" s="20" customFormat="1" ht="12" customHeight="1">
      <c r="B10" s="467"/>
      <c r="C10" s="467"/>
      <c r="D10" s="467"/>
      <c r="E10" s="467"/>
      <c r="F10" s="467"/>
      <c r="G10" s="467"/>
      <c r="H10" s="467"/>
      <c r="I10" s="467"/>
      <c r="J10" s="471"/>
      <c r="K10" s="472"/>
      <c r="L10" s="472"/>
      <c r="M10" s="472"/>
      <c r="N10" s="472"/>
      <c r="O10" s="472"/>
      <c r="P10" s="472"/>
      <c r="Q10" s="473"/>
      <c r="R10" s="477"/>
      <c r="S10" s="478"/>
      <c r="T10" s="478"/>
      <c r="U10" s="478"/>
      <c r="V10" s="479"/>
    </row>
    <row r="11" spans="2:29" s="20" customFormat="1" ht="15" customHeight="1">
      <c r="B11" s="492">
        <f>din!A109</f>
        <v>0</v>
      </c>
      <c r="C11" s="493"/>
      <c r="D11" s="494"/>
      <c r="E11" s="492">
        <f>din!B109</f>
        <v>0</v>
      </c>
      <c r="F11" s="493"/>
      <c r="G11" s="493"/>
      <c r="H11" s="493"/>
      <c r="I11" s="494"/>
      <c r="J11" s="437" t="s">
        <v>14</v>
      </c>
      <c r="K11" s="437"/>
      <c r="L11" s="437"/>
      <c r="M11" s="490">
        <f>din!D109</f>
        <v>0</v>
      </c>
      <c r="N11" s="490"/>
      <c r="O11" s="490"/>
      <c r="P11" s="490"/>
      <c r="Q11" s="490"/>
      <c r="R11" s="450">
        <f>din!I109</f>
        <v>0</v>
      </c>
      <c r="S11" s="450"/>
      <c r="T11" s="450"/>
      <c r="U11" s="450"/>
      <c r="V11" s="450"/>
    </row>
    <row r="12" spans="2:29" s="20" customFormat="1" ht="20.100000000000001" customHeight="1">
      <c r="B12" s="495"/>
      <c r="C12" s="496"/>
      <c r="D12" s="497"/>
      <c r="E12" s="495"/>
      <c r="F12" s="496"/>
      <c r="G12" s="496"/>
      <c r="H12" s="496"/>
      <c r="I12" s="497"/>
      <c r="J12" s="437" t="s">
        <v>20</v>
      </c>
      <c r="K12" s="437"/>
      <c r="L12" s="437"/>
      <c r="M12" s="490">
        <f>din!E109</f>
        <v>0</v>
      </c>
      <c r="N12" s="490"/>
      <c r="O12" s="490"/>
      <c r="P12" s="490"/>
      <c r="Q12" s="490"/>
      <c r="R12" s="450"/>
      <c r="S12" s="450"/>
      <c r="T12" s="450"/>
      <c r="U12" s="450"/>
      <c r="V12" s="450"/>
    </row>
    <row r="13" spans="2:29" s="20" customFormat="1" ht="20.100000000000001" customHeight="1">
      <c r="B13" s="495"/>
      <c r="C13" s="496"/>
      <c r="D13" s="497"/>
      <c r="E13" s="495"/>
      <c r="F13" s="496"/>
      <c r="G13" s="496"/>
      <c r="H13" s="496"/>
      <c r="I13" s="497"/>
      <c r="J13" s="437" t="s">
        <v>598</v>
      </c>
      <c r="K13" s="437"/>
      <c r="L13" s="437"/>
      <c r="M13" s="491">
        <f>din!F109</f>
        <v>0</v>
      </c>
      <c r="N13" s="491"/>
      <c r="O13" s="491"/>
      <c r="P13" s="491"/>
      <c r="Q13" s="491"/>
      <c r="R13" s="450"/>
      <c r="S13" s="450"/>
      <c r="T13" s="450"/>
      <c r="U13" s="450"/>
      <c r="V13" s="450"/>
    </row>
    <row r="14" spans="2:29" s="20" customFormat="1" ht="20.100000000000001" customHeight="1">
      <c r="B14" s="495"/>
      <c r="C14" s="496"/>
      <c r="D14" s="497"/>
      <c r="E14" s="501">
        <f>din!C109</f>
        <v>0</v>
      </c>
      <c r="F14" s="502"/>
      <c r="G14" s="502"/>
      <c r="H14" s="502"/>
      <c r="I14" s="503"/>
      <c r="J14" s="437" t="s">
        <v>17</v>
      </c>
      <c r="K14" s="437"/>
      <c r="L14" s="437"/>
      <c r="M14" s="491">
        <f>din!G109</f>
        <v>0</v>
      </c>
      <c r="N14" s="491"/>
      <c r="O14" s="491"/>
      <c r="P14" s="491"/>
      <c r="Q14" s="491"/>
      <c r="R14" s="450"/>
      <c r="S14" s="450"/>
      <c r="T14" s="450"/>
      <c r="U14" s="450"/>
      <c r="V14" s="450"/>
    </row>
    <row r="15" spans="2:29" s="20" customFormat="1" ht="20.100000000000001" customHeight="1">
      <c r="B15" s="498"/>
      <c r="C15" s="499"/>
      <c r="D15" s="500"/>
      <c r="E15" s="504"/>
      <c r="F15" s="505"/>
      <c r="G15" s="505"/>
      <c r="H15" s="505"/>
      <c r="I15" s="506"/>
      <c r="J15" s="437" t="s">
        <v>18</v>
      </c>
      <c r="K15" s="437"/>
      <c r="L15" s="437"/>
      <c r="M15" s="491">
        <f>din!H109</f>
        <v>0</v>
      </c>
      <c r="N15" s="491"/>
      <c r="O15" s="491"/>
      <c r="P15" s="491"/>
      <c r="Q15" s="491"/>
      <c r="R15" s="450"/>
      <c r="S15" s="450"/>
      <c r="T15" s="450"/>
      <c r="U15" s="450"/>
      <c r="V15" s="450"/>
    </row>
    <row r="16" spans="2:29" s="20" customFormat="1" ht="15" customHeight="1">
      <c r="B16" s="440">
        <f>din!A110</f>
        <v>0</v>
      </c>
      <c r="C16" s="441"/>
      <c r="D16" s="442"/>
      <c r="E16" s="440">
        <f>din!B110</f>
        <v>0</v>
      </c>
      <c r="F16" s="441"/>
      <c r="G16" s="441"/>
      <c r="H16" s="441"/>
      <c r="I16" s="442"/>
      <c r="J16" s="437" t="s">
        <v>14</v>
      </c>
      <c r="K16" s="437"/>
      <c r="L16" s="437"/>
      <c r="M16" s="490">
        <f>din!D110</f>
        <v>0</v>
      </c>
      <c r="N16" s="490"/>
      <c r="O16" s="490"/>
      <c r="P16" s="490"/>
      <c r="Q16" s="490"/>
      <c r="R16" s="450">
        <f>din!I110</f>
        <v>0</v>
      </c>
      <c r="S16" s="450"/>
      <c r="T16" s="450"/>
      <c r="U16" s="450"/>
      <c r="V16" s="450"/>
    </row>
    <row r="17" spans="2:39" s="20" customFormat="1" ht="20.100000000000001" customHeight="1">
      <c r="B17" s="443"/>
      <c r="C17" s="444"/>
      <c r="D17" s="445"/>
      <c r="E17" s="443"/>
      <c r="F17" s="444"/>
      <c r="G17" s="444"/>
      <c r="H17" s="444"/>
      <c r="I17" s="445"/>
      <c r="J17" s="437" t="s">
        <v>20</v>
      </c>
      <c r="K17" s="437"/>
      <c r="L17" s="437"/>
      <c r="M17" s="490">
        <f>din!E110</f>
        <v>0</v>
      </c>
      <c r="N17" s="490"/>
      <c r="O17" s="490"/>
      <c r="P17" s="490"/>
      <c r="Q17" s="490"/>
      <c r="R17" s="450"/>
      <c r="S17" s="450"/>
      <c r="T17" s="450"/>
      <c r="U17" s="450"/>
      <c r="V17" s="450"/>
    </row>
    <row r="18" spans="2:39" s="20" customFormat="1" ht="20.100000000000001" customHeight="1">
      <c r="B18" s="443"/>
      <c r="C18" s="444"/>
      <c r="D18" s="445"/>
      <c r="E18" s="443"/>
      <c r="F18" s="444"/>
      <c r="G18" s="444"/>
      <c r="H18" s="444"/>
      <c r="I18" s="445"/>
      <c r="J18" s="437" t="s">
        <v>598</v>
      </c>
      <c r="K18" s="437"/>
      <c r="L18" s="437"/>
      <c r="M18" s="491">
        <f>din!F110</f>
        <v>0</v>
      </c>
      <c r="N18" s="491"/>
      <c r="O18" s="491"/>
      <c r="P18" s="491"/>
      <c r="Q18" s="491"/>
      <c r="R18" s="450"/>
      <c r="S18" s="450"/>
      <c r="T18" s="450"/>
      <c r="U18" s="450"/>
      <c r="V18" s="450"/>
    </row>
    <row r="19" spans="2:39" s="20" customFormat="1" ht="20.100000000000001" customHeight="1">
      <c r="B19" s="443"/>
      <c r="C19" s="444"/>
      <c r="D19" s="445"/>
      <c r="E19" s="484">
        <f>din!C110</f>
        <v>0</v>
      </c>
      <c r="F19" s="485"/>
      <c r="G19" s="485"/>
      <c r="H19" s="485"/>
      <c r="I19" s="486"/>
      <c r="J19" s="437" t="s">
        <v>17</v>
      </c>
      <c r="K19" s="437"/>
      <c r="L19" s="437"/>
      <c r="M19" s="491">
        <f>din!G110</f>
        <v>0</v>
      </c>
      <c r="N19" s="491"/>
      <c r="O19" s="491"/>
      <c r="P19" s="491"/>
      <c r="Q19" s="491"/>
      <c r="R19" s="450"/>
      <c r="S19" s="450"/>
      <c r="T19" s="450"/>
      <c r="U19" s="450"/>
      <c r="V19" s="450"/>
      <c r="AB19" s="92"/>
      <c r="AC19" s="92"/>
      <c r="AD19" s="92"/>
      <c r="AE19" s="92"/>
      <c r="AF19" s="92"/>
      <c r="AG19" s="92"/>
      <c r="AH19" s="92"/>
      <c r="AI19" s="92"/>
      <c r="AJ19" s="92"/>
      <c r="AK19" s="92"/>
      <c r="AL19" s="92"/>
      <c r="AM19" s="92"/>
    </row>
    <row r="20" spans="2:39" s="20" customFormat="1" ht="20.100000000000001" customHeight="1">
      <c r="B20" s="446"/>
      <c r="C20" s="447"/>
      <c r="D20" s="448"/>
      <c r="E20" s="487"/>
      <c r="F20" s="488"/>
      <c r="G20" s="488"/>
      <c r="H20" s="488"/>
      <c r="I20" s="489"/>
      <c r="J20" s="437" t="s">
        <v>18</v>
      </c>
      <c r="K20" s="437"/>
      <c r="L20" s="437"/>
      <c r="M20" s="491">
        <f>din!H110</f>
        <v>0</v>
      </c>
      <c r="N20" s="491"/>
      <c r="O20" s="491"/>
      <c r="P20" s="491"/>
      <c r="Q20" s="491"/>
      <c r="R20" s="450"/>
      <c r="S20" s="450"/>
      <c r="T20" s="450"/>
      <c r="U20" s="450"/>
      <c r="V20" s="450"/>
      <c r="W20" s="21"/>
      <c r="AB20" s="92"/>
      <c r="AC20" s="92"/>
      <c r="AD20" s="92"/>
      <c r="AE20" s="92"/>
      <c r="AF20" s="92"/>
      <c r="AG20" s="92"/>
      <c r="AH20" s="92"/>
      <c r="AI20" s="92"/>
      <c r="AJ20" s="92"/>
      <c r="AK20" s="92"/>
      <c r="AL20" s="92"/>
      <c r="AM20" s="92"/>
    </row>
    <row r="21" spans="2:39" s="20" customFormat="1" ht="15" customHeight="1">
      <c r="B21" s="440">
        <f>din!A111</f>
        <v>0</v>
      </c>
      <c r="C21" s="441"/>
      <c r="D21" s="442"/>
      <c r="E21" s="440">
        <f>din!B111</f>
        <v>0</v>
      </c>
      <c r="F21" s="441"/>
      <c r="G21" s="441"/>
      <c r="H21" s="441"/>
      <c r="I21" s="442"/>
      <c r="J21" s="437" t="s">
        <v>14</v>
      </c>
      <c r="K21" s="437"/>
      <c r="L21" s="437"/>
      <c r="M21" s="490">
        <f>din!D111</f>
        <v>0</v>
      </c>
      <c r="N21" s="490"/>
      <c r="O21" s="490"/>
      <c r="P21" s="490"/>
      <c r="Q21" s="490"/>
      <c r="R21" s="450">
        <f>din!I111</f>
        <v>0</v>
      </c>
      <c r="S21" s="450"/>
      <c r="T21" s="450"/>
      <c r="U21" s="450"/>
      <c r="V21" s="450"/>
      <c r="W21" s="21"/>
      <c r="AB21" s="92"/>
      <c r="AC21" s="92"/>
      <c r="AD21" s="92"/>
      <c r="AE21" s="92"/>
      <c r="AF21" s="92"/>
      <c r="AG21" s="92"/>
      <c r="AH21" s="92"/>
      <c r="AI21" s="92"/>
      <c r="AJ21" s="92"/>
      <c r="AK21" s="92"/>
      <c r="AL21" s="92"/>
      <c r="AM21" s="92"/>
    </row>
    <row r="22" spans="2:39" s="20" customFormat="1" ht="20.100000000000001" customHeight="1">
      <c r="B22" s="443"/>
      <c r="C22" s="444"/>
      <c r="D22" s="445"/>
      <c r="E22" s="443"/>
      <c r="F22" s="444"/>
      <c r="G22" s="444"/>
      <c r="H22" s="444"/>
      <c r="I22" s="445"/>
      <c r="J22" s="437" t="s">
        <v>20</v>
      </c>
      <c r="K22" s="437"/>
      <c r="L22" s="437"/>
      <c r="M22" s="490">
        <f>din!E111</f>
        <v>0</v>
      </c>
      <c r="N22" s="490"/>
      <c r="O22" s="490"/>
      <c r="P22" s="490"/>
      <c r="Q22" s="490"/>
      <c r="R22" s="450"/>
      <c r="S22" s="450"/>
      <c r="T22" s="450"/>
      <c r="U22" s="450"/>
      <c r="V22" s="450"/>
      <c r="W22" s="21"/>
      <c r="AB22" s="92"/>
      <c r="AC22" s="92"/>
      <c r="AD22" s="92"/>
      <c r="AE22" s="92"/>
      <c r="AF22" s="92"/>
      <c r="AG22" s="92"/>
      <c r="AH22" s="92"/>
      <c r="AI22" s="92"/>
      <c r="AJ22" s="92"/>
      <c r="AK22" s="92"/>
      <c r="AL22" s="92"/>
      <c r="AM22" s="92"/>
    </row>
    <row r="23" spans="2:39" s="20" customFormat="1" ht="20.100000000000001" customHeight="1">
      <c r="B23" s="443"/>
      <c r="C23" s="444"/>
      <c r="D23" s="445"/>
      <c r="E23" s="443"/>
      <c r="F23" s="444"/>
      <c r="G23" s="444"/>
      <c r="H23" s="444"/>
      <c r="I23" s="445"/>
      <c r="J23" s="437" t="s">
        <v>598</v>
      </c>
      <c r="K23" s="437"/>
      <c r="L23" s="437"/>
      <c r="M23" s="491">
        <f>din!F111</f>
        <v>0</v>
      </c>
      <c r="N23" s="491"/>
      <c r="O23" s="491"/>
      <c r="P23" s="491"/>
      <c r="Q23" s="491"/>
      <c r="R23" s="450"/>
      <c r="S23" s="450"/>
      <c r="T23" s="450"/>
      <c r="U23" s="450"/>
      <c r="V23" s="450"/>
      <c r="W23" s="21"/>
      <c r="AB23" s="92"/>
      <c r="AC23" s="92"/>
      <c r="AD23" s="93"/>
      <c r="AE23" s="92"/>
      <c r="AF23" s="92"/>
      <c r="AG23" s="92"/>
      <c r="AH23" s="92"/>
      <c r="AI23" s="92"/>
      <c r="AJ23" s="92"/>
      <c r="AK23" s="92"/>
      <c r="AL23" s="92"/>
      <c r="AM23" s="92"/>
    </row>
    <row r="24" spans="2:39" s="20" customFormat="1" ht="20.100000000000001" customHeight="1">
      <c r="B24" s="443"/>
      <c r="C24" s="444"/>
      <c r="D24" s="445"/>
      <c r="E24" s="484">
        <f>din!C111</f>
        <v>0</v>
      </c>
      <c r="F24" s="485"/>
      <c r="G24" s="485"/>
      <c r="H24" s="485"/>
      <c r="I24" s="486"/>
      <c r="J24" s="437" t="s">
        <v>17</v>
      </c>
      <c r="K24" s="437"/>
      <c r="L24" s="437"/>
      <c r="M24" s="491">
        <f>din!G111</f>
        <v>0</v>
      </c>
      <c r="N24" s="491"/>
      <c r="O24" s="491"/>
      <c r="P24" s="491"/>
      <c r="Q24" s="491"/>
      <c r="R24" s="450"/>
      <c r="S24" s="450"/>
      <c r="T24" s="450"/>
      <c r="U24" s="450"/>
      <c r="V24" s="450"/>
      <c r="W24" s="21"/>
      <c r="AB24" s="92"/>
      <c r="AC24" s="92"/>
      <c r="AD24" s="92"/>
      <c r="AE24" s="92"/>
      <c r="AF24" s="92"/>
      <c r="AG24" s="92"/>
      <c r="AH24" s="92"/>
      <c r="AI24" s="92"/>
      <c r="AJ24" s="92"/>
      <c r="AK24" s="92"/>
      <c r="AL24" s="92"/>
      <c r="AM24" s="92"/>
    </row>
    <row r="25" spans="2:39" s="20" customFormat="1" ht="20.100000000000001" customHeight="1">
      <c r="B25" s="446"/>
      <c r="C25" s="447"/>
      <c r="D25" s="448"/>
      <c r="E25" s="487"/>
      <c r="F25" s="488"/>
      <c r="G25" s="488"/>
      <c r="H25" s="488"/>
      <c r="I25" s="489"/>
      <c r="J25" s="437" t="s">
        <v>18</v>
      </c>
      <c r="K25" s="437"/>
      <c r="L25" s="437"/>
      <c r="M25" s="491">
        <f>din!H111</f>
        <v>0</v>
      </c>
      <c r="N25" s="491"/>
      <c r="O25" s="491"/>
      <c r="P25" s="491"/>
      <c r="Q25" s="491"/>
      <c r="R25" s="450"/>
      <c r="S25" s="450"/>
      <c r="T25" s="450"/>
      <c r="U25" s="450"/>
      <c r="V25" s="450"/>
      <c r="W25" s="21"/>
      <c r="AB25" s="92"/>
      <c r="AC25" s="92"/>
      <c r="AD25" s="92"/>
      <c r="AE25" s="92"/>
      <c r="AF25" s="92"/>
      <c r="AG25" s="92"/>
      <c r="AH25" s="92"/>
      <c r="AI25" s="92"/>
      <c r="AJ25" s="92"/>
      <c r="AK25" s="92"/>
      <c r="AL25" s="92"/>
      <c r="AM25" s="92"/>
    </row>
    <row r="26" spans="2:39" s="20" customFormat="1" ht="15" customHeight="1">
      <c r="B26" s="440">
        <f>din!A112</f>
        <v>0</v>
      </c>
      <c r="C26" s="441"/>
      <c r="D26" s="442"/>
      <c r="E26" s="440">
        <f>din!B112</f>
        <v>0</v>
      </c>
      <c r="F26" s="441"/>
      <c r="G26" s="441"/>
      <c r="H26" s="441"/>
      <c r="I26" s="442"/>
      <c r="J26" s="437" t="s">
        <v>14</v>
      </c>
      <c r="K26" s="437"/>
      <c r="L26" s="437"/>
      <c r="M26" s="490">
        <f>din!D112</f>
        <v>0</v>
      </c>
      <c r="N26" s="490"/>
      <c r="O26" s="490"/>
      <c r="P26" s="490"/>
      <c r="Q26" s="490"/>
      <c r="R26" s="450">
        <f>din!I112</f>
        <v>0</v>
      </c>
      <c r="S26" s="450"/>
      <c r="T26" s="450"/>
      <c r="U26" s="450"/>
      <c r="V26" s="450"/>
      <c r="W26" s="21"/>
    </row>
    <row r="27" spans="2:39" s="20" customFormat="1" ht="20.100000000000001" customHeight="1">
      <c r="B27" s="443"/>
      <c r="C27" s="444"/>
      <c r="D27" s="445"/>
      <c r="E27" s="443"/>
      <c r="F27" s="444"/>
      <c r="G27" s="444"/>
      <c r="H27" s="444"/>
      <c r="I27" s="445"/>
      <c r="J27" s="437" t="s">
        <v>20</v>
      </c>
      <c r="K27" s="437"/>
      <c r="L27" s="437"/>
      <c r="M27" s="490">
        <f>din!E112</f>
        <v>0</v>
      </c>
      <c r="N27" s="490"/>
      <c r="O27" s="490"/>
      <c r="P27" s="490"/>
      <c r="Q27" s="490"/>
      <c r="R27" s="450"/>
      <c r="S27" s="450"/>
      <c r="T27" s="450"/>
      <c r="U27" s="450"/>
      <c r="V27" s="450"/>
      <c r="W27" s="21"/>
    </row>
    <row r="28" spans="2:39" s="20" customFormat="1" ht="20.100000000000001" customHeight="1">
      <c r="B28" s="443"/>
      <c r="C28" s="444"/>
      <c r="D28" s="445"/>
      <c r="E28" s="443"/>
      <c r="F28" s="444"/>
      <c r="G28" s="444"/>
      <c r="H28" s="444"/>
      <c r="I28" s="445"/>
      <c r="J28" s="437" t="s">
        <v>598</v>
      </c>
      <c r="K28" s="437"/>
      <c r="L28" s="437"/>
      <c r="M28" s="491">
        <f>din!F112</f>
        <v>0</v>
      </c>
      <c r="N28" s="491"/>
      <c r="O28" s="491"/>
      <c r="P28" s="491"/>
      <c r="Q28" s="491"/>
      <c r="R28" s="450"/>
      <c r="S28" s="450"/>
      <c r="T28" s="450"/>
      <c r="U28" s="450"/>
      <c r="V28" s="450"/>
      <c r="W28" s="21"/>
    </row>
    <row r="29" spans="2:39" s="20" customFormat="1" ht="20.100000000000001" customHeight="1">
      <c r="B29" s="443"/>
      <c r="C29" s="444"/>
      <c r="D29" s="445"/>
      <c r="E29" s="484">
        <f>din!C112</f>
        <v>0</v>
      </c>
      <c r="F29" s="485"/>
      <c r="G29" s="485"/>
      <c r="H29" s="485"/>
      <c r="I29" s="486"/>
      <c r="J29" s="437" t="s">
        <v>17</v>
      </c>
      <c r="K29" s="437"/>
      <c r="L29" s="437"/>
      <c r="M29" s="491">
        <f>din!G112</f>
        <v>0</v>
      </c>
      <c r="N29" s="491"/>
      <c r="O29" s="491"/>
      <c r="P29" s="491"/>
      <c r="Q29" s="491"/>
      <c r="R29" s="450"/>
      <c r="S29" s="450"/>
      <c r="T29" s="450"/>
      <c r="U29" s="450"/>
      <c r="V29" s="450"/>
      <c r="W29" s="21"/>
    </row>
    <row r="30" spans="2:39" s="20" customFormat="1" ht="20.100000000000001" customHeight="1">
      <c r="B30" s="446"/>
      <c r="C30" s="447"/>
      <c r="D30" s="448"/>
      <c r="E30" s="487"/>
      <c r="F30" s="488"/>
      <c r="G30" s="488"/>
      <c r="H30" s="488"/>
      <c r="I30" s="489"/>
      <c r="J30" s="437" t="s">
        <v>18</v>
      </c>
      <c r="K30" s="437"/>
      <c r="L30" s="437"/>
      <c r="M30" s="491">
        <f>din!H112</f>
        <v>0</v>
      </c>
      <c r="N30" s="491"/>
      <c r="O30" s="491"/>
      <c r="P30" s="491"/>
      <c r="Q30" s="491"/>
      <c r="R30" s="450"/>
      <c r="S30" s="450"/>
      <c r="T30" s="450"/>
      <c r="U30" s="450"/>
      <c r="V30" s="450"/>
      <c r="W30" s="21"/>
    </row>
    <row r="31" spans="2:39" s="20" customFormat="1" ht="15" customHeight="1">
      <c r="B31" s="440">
        <f>din!A113</f>
        <v>0</v>
      </c>
      <c r="C31" s="441"/>
      <c r="D31" s="442"/>
      <c r="E31" s="440">
        <f>din!B113</f>
        <v>0</v>
      </c>
      <c r="F31" s="441"/>
      <c r="G31" s="441"/>
      <c r="H31" s="441"/>
      <c r="I31" s="442"/>
      <c r="J31" s="437" t="s">
        <v>14</v>
      </c>
      <c r="K31" s="437"/>
      <c r="L31" s="437"/>
      <c r="M31" s="490">
        <f>din!D113</f>
        <v>0</v>
      </c>
      <c r="N31" s="490"/>
      <c r="O31" s="490"/>
      <c r="P31" s="490"/>
      <c r="Q31" s="490"/>
      <c r="R31" s="450">
        <f>din!I113</f>
        <v>0</v>
      </c>
      <c r="S31" s="450"/>
      <c r="T31" s="450"/>
      <c r="U31" s="450"/>
      <c r="V31" s="450"/>
      <c r="W31" s="21"/>
    </row>
    <row r="32" spans="2:39" s="20" customFormat="1" ht="20.100000000000001" customHeight="1">
      <c r="B32" s="443"/>
      <c r="C32" s="444"/>
      <c r="D32" s="445"/>
      <c r="E32" s="443"/>
      <c r="F32" s="444"/>
      <c r="G32" s="444"/>
      <c r="H32" s="444"/>
      <c r="I32" s="445"/>
      <c r="J32" s="437" t="s">
        <v>20</v>
      </c>
      <c r="K32" s="437"/>
      <c r="L32" s="437"/>
      <c r="M32" s="490">
        <f>din!E113</f>
        <v>0</v>
      </c>
      <c r="N32" s="490"/>
      <c r="O32" s="490"/>
      <c r="P32" s="490"/>
      <c r="Q32" s="490"/>
      <c r="R32" s="450"/>
      <c r="S32" s="450"/>
      <c r="T32" s="450"/>
      <c r="U32" s="450"/>
      <c r="V32" s="450"/>
      <c r="W32" s="21"/>
    </row>
    <row r="33" spans="2:29" s="20" customFormat="1" ht="20.100000000000001" customHeight="1">
      <c r="B33" s="443"/>
      <c r="C33" s="444"/>
      <c r="D33" s="445"/>
      <c r="E33" s="443"/>
      <c r="F33" s="444"/>
      <c r="G33" s="444"/>
      <c r="H33" s="444"/>
      <c r="I33" s="445"/>
      <c r="J33" s="437" t="s">
        <v>598</v>
      </c>
      <c r="K33" s="437"/>
      <c r="L33" s="437"/>
      <c r="M33" s="491">
        <f>din!F113</f>
        <v>0</v>
      </c>
      <c r="N33" s="491"/>
      <c r="O33" s="491"/>
      <c r="P33" s="491"/>
      <c r="Q33" s="491"/>
      <c r="R33" s="450"/>
      <c r="S33" s="450"/>
      <c r="T33" s="450"/>
      <c r="U33" s="450"/>
      <c r="V33" s="450"/>
      <c r="W33" s="21"/>
    </row>
    <row r="34" spans="2:29" s="20" customFormat="1" ht="20.100000000000001" customHeight="1">
      <c r="B34" s="443"/>
      <c r="C34" s="444"/>
      <c r="D34" s="445"/>
      <c r="E34" s="484">
        <f>din!C113</f>
        <v>0</v>
      </c>
      <c r="F34" s="485"/>
      <c r="G34" s="485"/>
      <c r="H34" s="485"/>
      <c r="I34" s="486"/>
      <c r="J34" s="437" t="s">
        <v>17</v>
      </c>
      <c r="K34" s="437"/>
      <c r="L34" s="437"/>
      <c r="M34" s="491">
        <f>din!G113</f>
        <v>0</v>
      </c>
      <c r="N34" s="491"/>
      <c r="O34" s="491"/>
      <c r="P34" s="491"/>
      <c r="Q34" s="491"/>
      <c r="R34" s="450"/>
      <c r="S34" s="450"/>
      <c r="T34" s="450"/>
      <c r="U34" s="450"/>
      <c r="V34" s="450"/>
      <c r="W34" s="21"/>
    </row>
    <row r="35" spans="2:29" s="20" customFormat="1" ht="20.100000000000001" customHeight="1">
      <c r="B35" s="446"/>
      <c r="C35" s="447"/>
      <c r="D35" s="448"/>
      <c r="E35" s="487"/>
      <c r="F35" s="488"/>
      <c r="G35" s="488"/>
      <c r="H35" s="488"/>
      <c r="I35" s="489"/>
      <c r="J35" s="437" t="s">
        <v>18</v>
      </c>
      <c r="K35" s="437"/>
      <c r="L35" s="437"/>
      <c r="M35" s="491">
        <f>din!H113</f>
        <v>0</v>
      </c>
      <c r="N35" s="491"/>
      <c r="O35" s="491"/>
      <c r="P35" s="491"/>
      <c r="Q35" s="491"/>
      <c r="R35" s="450"/>
      <c r="S35" s="450"/>
      <c r="T35" s="450"/>
      <c r="U35" s="450"/>
      <c r="V35" s="450"/>
      <c r="W35" s="21"/>
    </row>
    <row r="36" spans="2:29">
      <c r="B36" s="74"/>
      <c r="C36" s="74"/>
      <c r="D36" s="74"/>
      <c r="E36" s="74"/>
      <c r="F36" s="74"/>
      <c r="G36" s="74"/>
      <c r="H36" s="74"/>
      <c r="I36" s="74"/>
      <c r="J36" s="74"/>
      <c r="K36" s="74"/>
      <c r="L36" s="74"/>
      <c r="M36" s="74"/>
      <c r="N36" s="74"/>
      <c r="O36" s="74"/>
      <c r="P36" s="74"/>
      <c r="Q36" s="74"/>
      <c r="R36" s="74"/>
      <c r="S36" s="74"/>
      <c r="T36" s="74"/>
      <c r="U36" s="74"/>
      <c r="V36" s="74"/>
    </row>
    <row r="37" spans="2:29">
      <c r="B37" s="439"/>
      <c r="C37" s="439"/>
      <c r="D37" s="439"/>
      <c r="E37" s="439"/>
      <c r="F37" s="439"/>
      <c r="G37" s="439"/>
      <c r="H37" s="439"/>
      <c r="I37" s="439"/>
      <c r="J37" s="439"/>
      <c r="K37" s="439"/>
      <c r="L37" s="439"/>
      <c r="M37" s="439"/>
      <c r="N37" s="439"/>
      <c r="O37" s="439"/>
      <c r="P37" s="439"/>
      <c r="Q37" s="439"/>
      <c r="R37" s="439"/>
      <c r="S37" s="439"/>
      <c r="T37" s="439"/>
      <c r="U37" s="439"/>
      <c r="V37" s="439"/>
    </row>
    <row r="38" spans="2:29" ht="15" customHeight="1">
      <c r="B38" s="426" t="s">
        <v>628</v>
      </c>
      <c r="C38" s="426"/>
      <c r="D38" s="426"/>
      <c r="E38" s="426"/>
      <c r="F38" s="426"/>
      <c r="G38" s="426"/>
      <c r="H38" s="426"/>
      <c r="I38" s="426"/>
      <c r="J38" s="426"/>
      <c r="K38" s="426"/>
      <c r="L38" s="426"/>
      <c r="M38" s="426"/>
      <c r="N38" s="426"/>
      <c r="O38" s="426"/>
      <c r="P38" s="426"/>
      <c r="Q38" s="426"/>
      <c r="R38" s="426"/>
      <c r="S38" s="79">
        <f>'Certificados Gerais'!W36</f>
        <v>0</v>
      </c>
      <c r="T38" s="77" t="s">
        <v>629</v>
      </c>
    </row>
    <row r="39" spans="2:29" ht="14.1" customHeight="1">
      <c r="B39" s="433"/>
      <c r="C39" s="433"/>
      <c r="D39" s="433"/>
      <c r="E39" s="433"/>
      <c r="F39" s="433"/>
      <c r="G39" s="433"/>
      <c r="H39" s="433"/>
      <c r="I39" s="433"/>
      <c r="J39" s="433"/>
      <c r="K39" s="433"/>
      <c r="L39" s="433"/>
      <c r="M39" s="433"/>
      <c r="N39" s="433"/>
      <c r="O39" s="433"/>
      <c r="P39" s="433"/>
      <c r="Q39" s="433"/>
      <c r="R39" s="433"/>
      <c r="S39" s="433"/>
      <c r="T39" s="433"/>
      <c r="U39" s="433"/>
      <c r="V39" s="433"/>
    </row>
    <row r="40" spans="2:29" ht="14.1" customHeight="1">
      <c r="B40" s="433"/>
      <c r="C40" s="433"/>
      <c r="D40" s="433"/>
      <c r="E40" s="433"/>
      <c r="F40" s="433"/>
      <c r="G40" s="433"/>
      <c r="H40" s="433"/>
      <c r="I40" s="433"/>
      <c r="J40" s="433"/>
      <c r="K40" s="433"/>
      <c r="L40" s="433"/>
      <c r="M40" s="433"/>
      <c r="N40" s="433"/>
      <c r="O40" s="433"/>
      <c r="P40" s="433"/>
      <c r="Q40" s="433"/>
      <c r="R40" s="433"/>
      <c r="S40" s="433"/>
      <c r="T40" s="433"/>
      <c r="U40" s="433"/>
      <c r="V40" s="433"/>
      <c r="W40" s="73"/>
      <c r="X40" s="73"/>
      <c r="Y40" s="73"/>
      <c r="Z40" s="73"/>
      <c r="AA40" s="73"/>
    </row>
    <row r="41" spans="2:29" s="19" customFormat="1" ht="15" customHeight="1">
      <c r="B41" s="434" t="str">
        <f>'Certificados Gerais'!B38</f>
        <v>FOR.n°</v>
      </c>
      <c r="C41" s="434"/>
      <c r="D41" s="434"/>
      <c r="E41" s="81"/>
      <c r="F41" s="81"/>
      <c r="G41" s="24"/>
      <c r="H41" s="24"/>
      <c r="I41" s="24"/>
      <c r="J41" s="24"/>
      <c r="K41" s="24"/>
      <c r="L41" s="24"/>
      <c r="M41" s="24"/>
      <c r="N41" s="24"/>
      <c r="O41" s="24"/>
      <c r="P41" s="24"/>
      <c r="Q41" s="24"/>
      <c r="R41" s="434" t="str">
        <f>'Certificados Gerais'!U38</f>
        <v>Rev.nº</v>
      </c>
      <c r="S41" s="434"/>
      <c r="T41" s="435" t="str">
        <f>'Certificados Gerais'!W38</f>
        <v>Data</v>
      </c>
      <c r="U41" s="436"/>
      <c r="V41" s="436"/>
      <c r="W41" s="24"/>
      <c r="X41" s="24"/>
      <c r="Y41" s="24"/>
      <c r="Z41" s="24"/>
      <c r="AA41" s="24"/>
      <c r="AB41" s="90"/>
      <c r="AC41" s="90"/>
    </row>
    <row r="44" spans="2:29">
      <c r="C44" s="77"/>
      <c r="D44" s="77"/>
      <c r="E44" s="77"/>
      <c r="F44" s="77"/>
      <c r="G44" s="77"/>
      <c r="H44" s="77"/>
      <c r="I44" s="77"/>
      <c r="J44" s="77"/>
      <c r="K44" s="77"/>
      <c r="L44" s="77"/>
      <c r="M44" s="77"/>
      <c r="N44" s="77"/>
      <c r="O44" s="77"/>
      <c r="P44" s="77"/>
      <c r="Q44" s="77"/>
      <c r="R44" s="77"/>
      <c r="S44" s="77"/>
      <c r="T44" s="77"/>
      <c r="U44" s="77"/>
      <c r="V44" s="77"/>
    </row>
  </sheetData>
  <sheetProtection formatCells="0" formatColumns="0" formatRows="0" selectLockedCells="1"/>
  <mergeCells count="92">
    <mergeCell ref="B39:V40"/>
    <mergeCell ref="B41:D41"/>
    <mergeCell ref="R41:S41"/>
    <mergeCell ref="T41:V41"/>
    <mergeCell ref="J34:L34"/>
    <mergeCell ref="M34:Q34"/>
    <mergeCell ref="J35:L35"/>
    <mergeCell ref="M35:Q35"/>
    <mergeCell ref="B37:V37"/>
    <mergeCell ref="B38:R38"/>
    <mergeCell ref="B31:D35"/>
    <mergeCell ref="E31:I33"/>
    <mergeCell ref="J31:L31"/>
    <mergeCell ref="M31:Q31"/>
    <mergeCell ref="R31:V35"/>
    <mergeCell ref="J32:L32"/>
    <mergeCell ref="M32:Q32"/>
    <mergeCell ref="J33:L33"/>
    <mergeCell ref="M33:Q33"/>
    <mergeCell ref="E34:I35"/>
    <mergeCell ref="R26:V30"/>
    <mergeCell ref="J27:L27"/>
    <mergeCell ref="M27:Q27"/>
    <mergeCell ref="J28:L28"/>
    <mergeCell ref="M28:Q28"/>
    <mergeCell ref="E29:I30"/>
    <mergeCell ref="J29:L29"/>
    <mergeCell ref="M29:Q29"/>
    <mergeCell ref="J30:L30"/>
    <mergeCell ref="M30:Q30"/>
    <mergeCell ref="B26:D30"/>
    <mergeCell ref="E26:I28"/>
    <mergeCell ref="J26:L26"/>
    <mergeCell ref="M26:Q26"/>
    <mergeCell ref="B21:D25"/>
    <mergeCell ref="E21:I23"/>
    <mergeCell ref="J21:L21"/>
    <mergeCell ref="M21:Q21"/>
    <mergeCell ref="E24:I25"/>
    <mergeCell ref="R21:V25"/>
    <mergeCell ref="J22:L22"/>
    <mergeCell ref="M22:Q22"/>
    <mergeCell ref="J23:L23"/>
    <mergeCell ref="M23:Q23"/>
    <mergeCell ref="J24:L24"/>
    <mergeCell ref="M24:Q24"/>
    <mergeCell ref="J25:L25"/>
    <mergeCell ref="M25:Q25"/>
    <mergeCell ref="R16:V20"/>
    <mergeCell ref="J17:L17"/>
    <mergeCell ref="M17:Q17"/>
    <mergeCell ref="J18:L18"/>
    <mergeCell ref="M18:Q18"/>
    <mergeCell ref="M14:Q14"/>
    <mergeCell ref="J15:L15"/>
    <mergeCell ref="M15:Q15"/>
    <mergeCell ref="E19:I20"/>
    <mergeCell ref="J19:L19"/>
    <mergeCell ref="M19:Q19"/>
    <mergeCell ref="J20:L20"/>
    <mergeCell ref="M20:Q20"/>
    <mergeCell ref="B16:D20"/>
    <mergeCell ref="E16:I18"/>
    <mergeCell ref="J16:L16"/>
    <mergeCell ref="M16:Q16"/>
    <mergeCell ref="AB9:AC9"/>
    <mergeCell ref="B11:D15"/>
    <mergeCell ref="E11:I13"/>
    <mergeCell ref="J11:L11"/>
    <mergeCell ref="M11:Q11"/>
    <mergeCell ref="R11:V15"/>
    <mergeCell ref="J12:L12"/>
    <mergeCell ref="M12:Q12"/>
    <mergeCell ref="J13:L13"/>
    <mergeCell ref="M13:Q13"/>
    <mergeCell ref="E14:I15"/>
    <mergeCell ref="J14:L14"/>
    <mergeCell ref="O7:Q7"/>
    <mergeCell ref="R7:V7"/>
    <mergeCell ref="B8:D8"/>
    <mergeCell ref="E8:V8"/>
    <mergeCell ref="B9:D10"/>
    <mergeCell ref="E9:I10"/>
    <mergeCell ref="J9:Q10"/>
    <mergeCell ref="R9:V10"/>
    <mergeCell ref="R1:W1"/>
    <mergeCell ref="B2:S2"/>
    <mergeCell ref="B3:S3"/>
    <mergeCell ref="B6:D6"/>
    <mergeCell ref="E6:M6"/>
    <mergeCell ref="O6:Q6"/>
    <mergeCell ref="R6:V6"/>
  </mergeCells>
  <conditionalFormatting sqref="R1:W1">
    <cfRule type="cellIs" dxfId="98" priority="39" operator="equal">
      <formula>"Inserir IN"</formula>
    </cfRule>
  </conditionalFormatting>
  <conditionalFormatting sqref="B2">
    <cfRule type="containsBlanks" dxfId="97" priority="37">
      <formula>LEN(TRIM(B2))=0</formula>
    </cfRule>
  </conditionalFormatting>
  <conditionalFormatting sqref="B3">
    <cfRule type="containsBlanks" dxfId="96" priority="38">
      <formula>LEN(TRIM(B3))=0</formula>
    </cfRule>
  </conditionalFormatting>
  <conditionalFormatting sqref="B2:S2">
    <cfRule type="cellIs" dxfId="95" priority="36" operator="equal">
      <formula>"Selecionar opção"</formula>
    </cfRule>
  </conditionalFormatting>
  <conditionalFormatting sqref="B3:S3">
    <cfRule type="cellIs" dxfId="94" priority="35" operator="equal">
      <formula>"Selecionar opção de escopo"</formula>
    </cfRule>
  </conditionalFormatting>
  <conditionalFormatting sqref="R6">
    <cfRule type="cellIs" dxfId="93" priority="33" operator="equal">
      <formula>"Inserir data"</formula>
    </cfRule>
  </conditionalFormatting>
  <conditionalFormatting sqref="R7">
    <cfRule type="cellIs" dxfId="92" priority="32" operator="equal">
      <formula>""</formula>
    </cfRule>
  </conditionalFormatting>
  <conditionalFormatting sqref="E8:V8">
    <cfRule type="cellIs" dxfId="91" priority="31" operator="equal">
      <formula>""</formula>
    </cfRule>
  </conditionalFormatting>
  <conditionalFormatting sqref="S38">
    <cfRule type="cellIs" dxfId="90" priority="29" operator="equal">
      <formula>0</formula>
    </cfRule>
    <cfRule type="cellIs" dxfId="89" priority="30" operator="equal">
      <formula>""</formula>
    </cfRule>
  </conditionalFormatting>
  <conditionalFormatting sqref="B41">
    <cfRule type="cellIs" dxfId="88" priority="28" operator="equal">
      <formula>"rev"</formula>
    </cfRule>
  </conditionalFormatting>
  <conditionalFormatting sqref="E41:F41">
    <cfRule type="cellIs" dxfId="87" priority="27" operator="equal">
      <formula>"data"</formula>
    </cfRule>
  </conditionalFormatting>
  <conditionalFormatting sqref="B41:D41">
    <cfRule type="cellIs" dxfId="86" priority="26" operator="equal">
      <formula>"FOR.n°"</formula>
    </cfRule>
  </conditionalFormatting>
  <conditionalFormatting sqref="R41:S41">
    <cfRule type="cellIs" dxfId="85" priority="25" operator="equal">
      <formula>"Rev.nº"</formula>
    </cfRule>
  </conditionalFormatting>
  <conditionalFormatting sqref="T41:V41">
    <cfRule type="cellIs" dxfId="84" priority="24" operator="equal">
      <formula>"data"</formula>
    </cfRule>
  </conditionalFormatting>
  <conditionalFormatting sqref="B11:D15">
    <cfRule type="cellIs" dxfId="83" priority="22" operator="equal">
      <formula>""</formula>
    </cfRule>
  </conditionalFormatting>
  <conditionalFormatting sqref="E11">
    <cfRule type="cellIs" dxfId="82" priority="21" operator="equal">
      <formula>""</formula>
    </cfRule>
  </conditionalFormatting>
  <conditionalFormatting sqref="R11 M11:O15">
    <cfRule type="cellIs" dxfId="81" priority="20" operator="equal">
      <formula>""</formula>
    </cfRule>
  </conditionalFormatting>
  <conditionalFormatting sqref="E14">
    <cfRule type="cellIs" dxfId="80" priority="19" operator="equal">
      <formula>""</formula>
    </cfRule>
  </conditionalFormatting>
  <conditionalFormatting sqref="B16:D20">
    <cfRule type="cellIs" dxfId="79" priority="18" operator="equal">
      <formula>""</formula>
    </cfRule>
  </conditionalFormatting>
  <conditionalFormatting sqref="E16">
    <cfRule type="cellIs" dxfId="78" priority="17" operator="equal">
      <formula>""</formula>
    </cfRule>
  </conditionalFormatting>
  <conditionalFormatting sqref="R16 M16:O20">
    <cfRule type="cellIs" dxfId="77" priority="16" operator="equal">
      <formula>""</formula>
    </cfRule>
  </conditionalFormatting>
  <conditionalFormatting sqref="B21:D25">
    <cfRule type="cellIs" dxfId="76" priority="15" operator="equal">
      <formula>""</formula>
    </cfRule>
  </conditionalFormatting>
  <conditionalFormatting sqref="E21">
    <cfRule type="cellIs" dxfId="75" priority="14" operator="equal">
      <formula>""</formula>
    </cfRule>
  </conditionalFormatting>
  <conditionalFormatting sqref="R21 M21:O25">
    <cfRule type="cellIs" dxfId="74" priority="13" operator="equal">
      <formula>""</formula>
    </cfRule>
  </conditionalFormatting>
  <conditionalFormatting sqref="B26:D30">
    <cfRule type="cellIs" dxfId="73" priority="12" operator="equal">
      <formula>""</formula>
    </cfRule>
  </conditionalFormatting>
  <conditionalFormatting sqref="E26">
    <cfRule type="cellIs" dxfId="72" priority="11" operator="equal">
      <formula>""</formula>
    </cfRule>
  </conditionalFormatting>
  <conditionalFormatting sqref="R26 M26:O30">
    <cfRule type="cellIs" dxfId="71" priority="10" operator="equal">
      <formula>""</formula>
    </cfRule>
  </conditionalFormatting>
  <conditionalFormatting sqref="B31:D35">
    <cfRule type="cellIs" dxfId="70" priority="9" operator="equal">
      <formula>""</formula>
    </cfRule>
  </conditionalFormatting>
  <conditionalFormatting sqref="E31">
    <cfRule type="cellIs" dxfId="69" priority="8" operator="equal">
      <formula>""</formula>
    </cfRule>
  </conditionalFormatting>
  <conditionalFormatting sqref="R31 M31:O35">
    <cfRule type="cellIs" dxfId="68" priority="7" operator="equal">
      <formula>""</formula>
    </cfRule>
  </conditionalFormatting>
  <conditionalFormatting sqref="E19">
    <cfRule type="cellIs" dxfId="67" priority="6" operator="equal">
      <formula>""</formula>
    </cfRule>
  </conditionalFormatting>
  <conditionalFormatting sqref="E24">
    <cfRule type="cellIs" dxfId="66" priority="5" operator="equal">
      <formula>""</formula>
    </cfRule>
  </conditionalFormatting>
  <conditionalFormatting sqref="E29">
    <cfRule type="cellIs" dxfId="65" priority="4" operator="equal">
      <formula>""</formula>
    </cfRule>
  </conditionalFormatting>
  <conditionalFormatting sqref="E34">
    <cfRule type="cellIs" dxfId="64" priority="3" operator="equal">
      <formula>""</formula>
    </cfRule>
  </conditionalFormatting>
  <conditionalFormatting sqref="E6:M6">
    <cfRule type="cellIs" dxfId="63" priority="1" operator="equal">
      <formula>"Inserir IN"</formula>
    </cfRule>
    <cfRule type="cellIs" dxfId="62" priority="2" operator="equal">
      <formula>"Inserir IN de decisão"</formula>
    </cfRule>
  </conditionalFormatting>
  <pageMargins left="0" right="0" top="0.74803149606299213" bottom="0" header="0" footer="0"/>
  <pageSetup paperSize="9" scale="98" orientation="portrait" errors="blank" horizontalDpi="4294967293" r:id="rId1"/>
  <headerFooter>
    <oddHeader>&amp;L&amp;G</oddHeader>
    <oddFooter>&amp;C&amp;"Times New Roman,Normal"&amp;7                          Página &amp;P de &amp;N</oddFooter>
  </headerFooter>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AM44"/>
  <sheetViews>
    <sheetView showGridLines="0" topLeftCell="A18" zoomScaleNormal="100" zoomScaleSheetLayoutView="115" zoomScalePageLayoutView="80" workbookViewId="0">
      <selection activeCell="A4" sqref="A1:XFD1048576"/>
    </sheetView>
  </sheetViews>
  <sheetFormatPr defaultColWidth="0.7109375" defaultRowHeight="15"/>
  <cols>
    <col min="1" max="1" width="15.28515625" style="16" customWidth="1"/>
    <col min="2" max="4" width="4.28515625" style="16" customWidth="1"/>
    <col min="5" max="9" width="4" style="16" customWidth="1"/>
    <col min="10" max="15" width="4.28515625" style="16" customWidth="1"/>
    <col min="16" max="22" width="3.7109375" style="16" customWidth="1"/>
    <col min="23" max="23" width="3.85546875" style="16" customWidth="1"/>
    <col min="24" max="24" width="3.7109375" style="16" customWidth="1"/>
    <col min="25" max="34" width="3.85546875" style="16" customWidth="1"/>
    <col min="35" max="102" width="5.7109375" style="16" customWidth="1"/>
    <col min="103" max="16382" width="0.7109375" style="16"/>
    <col min="16383" max="16383" width="9.5703125" style="16" customWidth="1"/>
    <col min="16384" max="16384" width="0.7109375" style="16" customWidth="1"/>
  </cols>
  <sheetData>
    <row r="1" spans="2:29" ht="39.950000000000003" customHeight="1">
      <c r="R1" s="403"/>
      <c r="S1" s="403"/>
      <c r="T1" s="403"/>
      <c r="U1" s="403"/>
      <c r="V1" s="403"/>
      <c r="W1" s="403"/>
    </row>
    <row r="2" spans="2:29" ht="48" customHeight="1">
      <c r="B2" s="480" t="str">
        <f>'Certificados Gerais'!B2</f>
        <v>Selecionar opção</v>
      </c>
      <c r="C2" s="481"/>
      <c r="D2" s="481"/>
      <c r="E2" s="481"/>
      <c r="F2" s="481"/>
      <c r="G2" s="481"/>
      <c r="H2" s="481"/>
      <c r="I2" s="481"/>
      <c r="J2" s="481"/>
      <c r="K2" s="481"/>
      <c r="L2" s="481"/>
      <c r="M2" s="481"/>
      <c r="N2" s="481"/>
      <c r="O2" s="481"/>
      <c r="P2" s="481"/>
      <c r="Q2" s="481"/>
      <c r="R2" s="481"/>
      <c r="S2" s="481"/>
      <c r="T2" s="21"/>
      <c r="U2" s="21"/>
      <c r="V2" s="14"/>
      <c r="W2" s="14"/>
      <c r="X2" s="7"/>
      <c r="Y2" s="17"/>
      <c r="Z2" s="17"/>
    </row>
    <row r="3" spans="2:29" ht="68.099999999999994" customHeight="1">
      <c r="B3" s="480" t="str">
        <f>'Certificados Gerais'!B3</f>
        <v>Panelas Metálicas</v>
      </c>
      <c r="C3" s="481"/>
      <c r="D3" s="481"/>
      <c r="E3" s="481"/>
      <c r="F3" s="481"/>
      <c r="G3" s="481"/>
      <c r="H3" s="481"/>
      <c r="I3" s="481"/>
      <c r="J3" s="481"/>
      <c r="K3" s="481"/>
      <c r="L3" s="481"/>
      <c r="M3" s="481"/>
      <c r="N3" s="481"/>
      <c r="O3" s="481"/>
      <c r="P3" s="481"/>
      <c r="Q3" s="481"/>
      <c r="R3" s="481"/>
      <c r="S3" s="481"/>
    </row>
    <row r="4" spans="2:29" ht="12" customHeight="1"/>
    <row r="5" spans="2:29" ht="12" customHeight="1">
      <c r="E5" s="9"/>
      <c r="F5" s="9"/>
      <c r="G5" s="9"/>
      <c r="H5" s="9"/>
      <c r="I5" s="9"/>
      <c r="J5" s="9"/>
      <c r="K5" s="9"/>
      <c r="L5" s="9"/>
      <c r="M5" s="9"/>
      <c r="N5" s="9"/>
      <c r="O5" s="9"/>
      <c r="P5" s="9"/>
    </row>
    <row r="6" spans="2:29" s="17" customFormat="1" ht="15" customHeight="1">
      <c r="B6" s="463" t="s">
        <v>23</v>
      </c>
      <c r="C6" s="463"/>
      <c r="D6" s="463"/>
      <c r="E6" s="482" t="str">
        <f>'Certificados Gerais'!L5</f>
        <v>Inserir IN de decisão</v>
      </c>
      <c r="F6" s="483"/>
      <c r="G6" s="483"/>
      <c r="H6" s="483"/>
      <c r="I6" s="483"/>
      <c r="J6" s="483"/>
      <c r="K6" s="483"/>
      <c r="L6" s="483"/>
      <c r="M6" s="483"/>
      <c r="N6" s="91"/>
      <c r="O6" s="463" t="s">
        <v>8</v>
      </c>
      <c r="P6" s="463"/>
      <c r="Q6" s="463"/>
      <c r="R6" s="464" t="str">
        <f>'Certificados Gerais'!H7</f>
        <v>Inserir data</v>
      </c>
      <c r="S6" s="464"/>
      <c r="T6" s="464"/>
      <c r="U6" s="464"/>
      <c r="V6" s="464"/>
      <c r="X6" s="75"/>
    </row>
    <row r="7" spans="2:29" s="17" customFormat="1" ht="15" customHeight="1">
      <c r="B7" s="22"/>
      <c r="C7" s="22"/>
      <c r="D7" s="18"/>
      <c r="E7" s="18"/>
      <c r="F7" s="18"/>
      <c r="G7" s="18"/>
      <c r="H7" s="18"/>
      <c r="I7" s="18"/>
      <c r="J7" s="23"/>
      <c r="K7" s="23"/>
      <c r="L7" s="23"/>
      <c r="M7" s="18"/>
      <c r="N7" s="18"/>
      <c r="O7" s="463" t="s">
        <v>21</v>
      </c>
      <c r="P7" s="463"/>
      <c r="Q7" s="463"/>
      <c r="R7" s="464" t="str">
        <f>'Certificados Gerais'!H8</f>
        <v/>
      </c>
      <c r="S7" s="464"/>
      <c r="T7" s="464"/>
      <c r="U7" s="464"/>
      <c r="V7" s="464"/>
    </row>
    <row r="8" spans="2:29" s="17" customFormat="1" ht="19.5" customHeight="1">
      <c r="B8" s="465" t="s">
        <v>603</v>
      </c>
      <c r="C8" s="465"/>
      <c r="D8" s="465"/>
      <c r="E8" s="466" t="str">
        <f>din!B1</f>
        <v>(Tudo)</v>
      </c>
      <c r="F8" s="466"/>
      <c r="G8" s="466"/>
      <c r="H8" s="466"/>
      <c r="I8" s="466"/>
      <c r="J8" s="466"/>
      <c r="K8" s="466"/>
      <c r="L8" s="466"/>
      <c r="M8" s="466"/>
      <c r="N8" s="466"/>
      <c r="O8" s="466"/>
      <c r="P8" s="466"/>
      <c r="Q8" s="466"/>
      <c r="R8" s="466"/>
      <c r="S8" s="466"/>
      <c r="T8" s="466"/>
      <c r="U8" s="466"/>
      <c r="V8" s="466"/>
      <c r="W8" s="72"/>
      <c r="X8" s="72"/>
      <c r="Y8" s="72"/>
      <c r="Z8" s="19"/>
    </row>
    <row r="9" spans="2:29" s="20" customFormat="1" ht="12" customHeight="1">
      <c r="B9" s="467" t="s">
        <v>9</v>
      </c>
      <c r="C9" s="467"/>
      <c r="D9" s="467"/>
      <c r="E9" s="467" t="s">
        <v>579</v>
      </c>
      <c r="F9" s="467"/>
      <c r="G9" s="467"/>
      <c r="H9" s="467"/>
      <c r="I9" s="467"/>
      <c r="J9" s="468" t="s">
        <v>19</v>
      </c>
      <c r="K9" s="469"/>
      <c r="L9" s="469"/>
      <c r="M9" s="469"/>
      <c r="N9" s="469"/>
      <c r="O9" s="469"/>
      <c r="P9" s="469"/>
      <c r="Q9" s="470"/>
      <c r="R9" s="474" t="s">
        <v>10</v>
      </c>
      <c r="S9" s="475"/>
      <c r="T9" s="475"/>
      <c r="U9" s="475"/>
      <c r="V9" s="476"/>
      <c r="AB9" s="457"/>
      <c r="AC9" s="457"/>
    </row>
    <row r="10" spans="2:29" s="20" customFormat="1" ht="12" customHeight="1">
      <c r="B10" s="467"/>
      <c r="C10" s="467"/>
      <c r="D10" s="467"/>
      <c r="E10" s="467"/>
      <c r="F10" s="467"/>
      <c r="G10" s="467"/>
      <c r="H10" s="467"/>
      <c r="I10" s="467"/>
      <c r="J10" s="471"/>
      <c r="K10" s="472"/>
      <c r="L10" s="472"/>
      <c r="M10" s="472"/>
      <c r="N10" s="472"/>
      <c r="O10" s="472"/>
      <c r="P10" s="472"/>
      <c r="Q10" s="473"/>
      <c r="R10" s="477"/>
      <c r="S10" s="478"/>
      <c r="T10" s="478"/>
      <c r="U10" s="478"/>
      <c r="V10" s="479"/>
    </row>
    <row r="11" spans="2:29" s="20" customFormat="1" ht="15" customHeight="1">
      <c r="B11" s="440">
        <f>din!A114</f>
        <v>0</v>
      </c>
      <c r="C11" s="441"/>
      <c r="D11" s="442"/>
      <c r="E11" s="440">
        <f>din!B114</f>
        <v>0</v>
      </c>
      <c r="F11" s="441"/>
      <c r="G11" s="441"/>
      <c r="H11" s="441"/>
      <c r="I11" s="442"/>
      <c r="J11" s="437" t="s">
        <v>14</v>
      </c>
      <c r="K11" s="437"/>
      <c r="L11" s="437"/>
      <c r="M11" s="490">
        <f>din!D114</f>
        <v>0</v>
      </c>
      <c r="N11" s="490"/>
      <c r="O11" s="490"/>
      <c r="P11" s="490"/>
      <c r="Q11" s="490"/>
      <c r="R11" s="450">
        <f>din!I114</f>
        <v>0</v>
      </c>
      <c r="S11" s="450"/>
      <c r="T11" s="450"/>
      <c r="U11" s="450"/>
      <c r="V11" s="450"/>
    </row>
    <row r="12" spans="2:29" s="20" customFormat="1" ht="20.100000000000001" customHeight="1">
      <c r="B12" s="443"/>
      <c r="C12" s="444"/>
      <c r="D12" s="445"/>
      <c r="E12" s="443"/>
      <c r="F12" s="444"/>
      <c r="G12" s="444"/>
      <c r="H12" s="444"/>
      <c r="I12" s="445"/>
      <c r="J12" s="437" t="s">
        <v>20</v>
      </c>
      <c r="K12" s="437"/>
      <c r="L12" s="437"/>
      <c r="M12" s="490">
        <f>din!E114</f>
        <v>0</v>
      </c>
      <c r="N12" s="490"/>
      <c r="O12" s="490"/>
      <c r="P12" s="490"/>
      <c r="Q12" s="490"/>
      <c r="R12" s="450"/>
      <c r="S12" s="450"/>
      <c r="T12" s="450"/>
      <c r="U12" s="450"/>
      <c r="V12" s="450"/>
    </row>
    <row r="13" spans="2:29" s="20" customFormat="1" ht="20.100000000000001" customHeight="1">
      <c r="B13" s="443"/>
      <c r="C13" s="444"/>
      <c r="D13" s="445"/>
      <c r="E13" s="443"/>
      <c r="F13" s="444"/>
      <c r="G13" s="444"/>
      <c r="H13" s="444"/>
      <c r="I13" s="445"/>
      <c r="J13" s="437" t="s">
        <v>598</v>
      </c>
      <c r="K13" s="437"/>
      <c r="L13" s="437"/>
      <c r="M13" s="491">
        <f>din!F114</f>
        <v>0</v>
      </c>
      <c r="N13" s="491"/>
      <c r="O13" s="491"/>
      <c r="P13" s="491"/>
      <c r="Q13" s="491"/>
      <c r="R13" s="450"/>
      <c r="S13" s="450"/>
      <c r="T13" s="450"/>
      <c r="U13" s="450"/>
      <c r="V13" s="450"/>
    </row>
    <row r="14" spans="2:29" s="20" customFormat="1" ht="20.100000000000001" customHeight="1">
      <c r="B14" s="443"/>
      <c r="C14" s="444"/>
      <c r="D14" s="445"/>
      <c r="E14" s="484">
        <f>din!C114</f>
        <v>0</v>
      </c>
      <c r="F14" s="485"/>
      <c r="G14" s="485"/>
      <c r="H14" s="485"/>
      <c r="I14" s="486"/>
      <c r="J14" s="437" t="s">
        <v>17</v>
      </c>
      <c r="K14" s="437"/>
      <c r="L14" s="437"/>
      <c r="M14" s="491">
        <f>din!G114</f>
        <v>0</v>
      </c>
      <c r="N14" s="491"/>
      <c r="O14" s="491"/>
      <c r="P14" s="491"/>
      <c r="Q14" s="491"/>
      <c r="R14" s="450"/>
      <c r="S14" s="450"/>
      <c r="T14" s="450"/>
      <c r="U14" s="450"/>
      <c r="V14" s="450"/>
    </row>
    <row r="15" spans="2:29" s="20" customFormat="1" ht="20.100000000000001" customHeight="1">
      <c r="B15" s="446"/>
      <c r="C15" s="447"/>
      <c r="D15" s="448"/>
      <c r="E15" s="487"/>
      <c r="F15" s="488"/>
      <c r="G15" s="488"/>
      <c r="H15" s="488"/>
      <c r="I15" s="489"/>
      <c r="J15" s="437" t="s">
        <v>18</v>
      </c>
      <c r="K15" s="437"/>
      <c r="L15" s="437"/>
      <c r="M15" s="491">
        <f>din!H114</f>
        <v>0</v>
      </c>
      <c r="N15" s="491"/>
      <c r="O15" s="491"/>
      <c r="P15" s="491"/>
      <c r="Q15" s="491"/>
      <c r="R15" s="450"/>
      <c r="S15" s="450"/>
      <c r="T15" s="450"/>
      <c r="U15" s="450"/>
      <c r="V15" s="450"/>
    </row>
    <row r="16" spans="2:29" s="20" customFormat="1" ht="15" customHeight="1">
      <c r="B16" s="440">
        <f>din!A115</f>
        <v>0</v>
      </c>
      <c r="C16" s="441"/>
      <c r="D16" s="442"/>
      <c r="E16" s="440">
        <f>din!B115</f>
        <v>0</v>
      </c>
      <c r="F16" s="441"/>
      <c r="G16" s="441"/>
      <c r="H16" s="441"/>
      <c r="I16" s="442"/>
      <c r="J16" s="437" t="s">
        <v>14</v>
      </c>
      <c r="K16" s="437"/>
      <c r="L16" s="437"/>
      <c r="M16" s="490">
        <f>din!D115</f>
        <v>0</v>
      </c>
      <c r="N16" s="490"/>
      <c r="O16" s="490"/>
      <c r="P16" s="490"/>
      <c r="Q16" s="490"/>
      <c r="R16" s="450">
        <f>din!I115</f>
        <v>0</v>
      </c>
      <c r="S16" s="450"/>
      <c r="T16" s="450"/>
      <c r="U16" s="450"/>
      <c r="V16" s="450"/>
    </row>
    <row r="17" spans="2:39" s="20" customFormat="1" ht="20.100000000000001" customHeight="1">
      <c r="B17" s="443"/>
      <c r="C17" s="444"/>
      <c r="D17" s="445"/>
      <c r="E17" s="443"/>
      <c r="F17" s="444"/>
      <c r="G17" s="444"/>
      <c r="H17" s="444"/>
      <c r="I17" s="445"/>
      <c r="J17" s="437" t="s">
        <v>20</v>
      </c>
      <c r="K17" s="437"/>
      <c r="L17" s="437"/>
      <c r="M17" s="490">
        <f>din!E115</f>
        <v>0</v>
      </c>
      <c r="N17" s="490"/>
      <c r="O17" s="490"/>
      <c r="P17" s="490"/>
      <c r="Q17" s="490"/>
      <c r="R17" s="450"/>
      <c r="S17" s="450"/>
      <c r="T17" s="450"/>
      <c r="U17" s="450"/>
      <c r="V17" s="450"/>
    </row>
    <row r="18" spans="2:39" s="20" customFormat="1" ht="20.100000000000001" customHeight="1">
      <c r="B18" s="443"/>
      <c r="C18" s="444"/>
      <c r="D18" s="445"/>
      <c r="E18" s="443"/>
      <c r="F18" s="444"/>
      <c r="G18" s="444"/>
      <c r="H18" s="444"/>
      <c r="I18" s="445"/>
      <c r="J18" s="437" t="s">
        <v>598</v>
      </c>
      <c r="K18" s="437"/>
      <c r="L18" s="437"/>
      <c r="M18" s="491">
        <f>din!F115</f>
        <v>0</v>
      </c>
      <c r="N18" s="491"/>
      <c r="O18" s="491"/>
      <c r="P18" s="491"/>
      <c r="Q18" s="491"/>
      <c r="R18" s="450"/>
      <c r="S18" s="450"/>
      <c r="T18" s="450"/>
      <c r="U18" s="450"/>
      <c r="V18" s="450"/>
    </row>
    <row r="19" spans="2:39" s="20" customFormat="1" ht="20.100000000000001" customHeight="1">
      <c r="B19" s="443"/>
      <c r="C19" s="444"/>
      <c r="D19" s="445"/>
      <c r="E19" s="484">
        <f>din!C115</f>
        <v>0</v>
      </c>
      <c r="F19" s="485"/>
      <c r="G19" s="485"/>
      <c r="H19" s="485"/>
      <c r="I19" s="486"/>
      <c r="J19" s="437" t="s">
        <v>17</v>
      </c>
      <c r="K19" s="437"/>
      <c r="L19" s="437"/>
      <c r="M19" s="491">
        <f>din!G115</f>
        <v>0</v>
      </c>
      <c r="N19" s="491"/>
      <c r="O19" s="491"/>
      <c r="P19" s="491"/>
      <c r="Q19" s="491"/>
      <c r="R19" s="450"/>
      <c r="S19" s="450"/>
      <c r="T19" s="450"/>
      <c r="U19" s="450"/>
      <c r="V19" s="450"/>
      <c r="AB19" s="92"/>
      <c r="AC19" s="92"/>
      <c r="AD19" s="92"/>
      <c r="AE19" s="92"/>
      <c r="AF19" s="92"/>
      <c r="AG19" s="92"/>
      <c r="AH19" s="92"/>
      <c r="AI19" s="92"/>
      <c r="AJ19" s="92"/>
      <c r="AK19" s="92"/>
      <c r="AL19" s="92"/>
      <c r="AM19" s="92"/>
    </row>
    <row r="20" spans="2:39" s="20" customFormat="1" ht="20.100000000000001" customHeight="1">
      <c r="B20" s="446"/>
      <c r="C20" s="447"/>
      <c r="D20" s="448"/>
      <c r="E20" s="487"/>
      <c r="F20" s="488"/>
      <c r="G20" s="488"/>
      <c r="H20" s="488"/>
      <c r="I20" s="489"/>
      <c r="J20" s="437" t="s">
        <v>18</v>
      </c>
      <c r="K20" s="437"/>
      <c r="L20" s="437"/>
      <c r="M20" s="491">
        <f>din!H115</f>
        <v>0</v>
      </c>
      <c r="N20" s="491"/>
      <c r="O20" s="491"/>
      <c r="P20" s="491"/>
      <c r="Q20" s="491"/>
      <c r="R20" s="450"/>
      <c r="S20" s="450"/>
      <c r="T20" s="450"/>
      <c r="U20" s="450"/>
      <c r="V20" s="450"/>
      <c r="W20" s="21"/>
      <c r="AB20" s="92"/>
      <c r="AC20" s="92"/>
      <c r="AD20" s="92"/>
      <c r="AE20" s="92"/>
      <c r="AF20" s="92"/>
      <c r="AG20" s="92"/>
      <c r="AH20" s="92"/>
      <c r="AI20" s="92"/>
      <c r="AJ20" s="92"/>
      <c r="AK20" s="92"/>
      <c r="AL20" s="92"/>
      <c r="AM20" s="92"/>
    </row>
    <row r="21" spans="2:39" s="20" customFormat="1" ht="15" customHeight="1">
      <c r="B21" s="440">
        <f>din!A116</f>
        <v>0</v>
      </c>
      <c r="C21" s="441"/>
      <c r="D21" s="442"/>
      <c r="E21" s="440">
        <f>din!B116</f>
        <v>0</v>
      </c>
      <c r="F21" s="441"/>
      <c r="G21" s="441"/>
      <c r="H21" s="441"/>
      <c r="I21" s="442"/>
      <c r="J21" s="437" t="s">
        <v>14</v>
      </c>
      <c r="K21" s="437"/>
      <c r="L21" s="437"/>
      <c r="M21" s="490">
        <f>din!D116</f>
        <v>0</v>
      </c>
      <c r="N21" s="490"/>
      <c r="O21" s="490"/>
      <c r="P21" s="490"/>
      <c r="Q21" s="490"/>
      <c r="R21" s="450">
        <f>din!I116</f>
        <v>0</v>
      </c>
      <c r="S21" s="450"/>
      <c r="T21" s="450"/>
      <c r="U21" s="450"/>
      <c r="V21" s="450"/>
      <c r="W21" s="21"/>
      <c r="AB21" s="92"/>
      <c r="AC21" s="92"/>
      <c r="AD21" s="92"/>
      <c r="AE21" s="92"/>
      <c r="AF21" s="92"/>
      <c r="AG21" s="92"/>
      <c r="AH21" s="92"/>
      <c r="AI21" s="92"/>
      <c r="AJ21" s="92"/>
      <c r="AK21" s="92"/>
      <c r="AL21" s="92"/>
      <c r="AM21" s="92"/>
    </row>
    <row r="22" spans="2:39" s="20" customFormat="1" ht="20.100000000000001" customHeight="1">
      <c r="B22" s="443"/>
      <c r="C22" s="444"/>
      <c r="D22" s="445"/>
      <c r="E22" s="443"/>
      <c r="F22" s="444"/>
      <c r="G22" s="444"/>
      <c r="H22" s="444"/>
      <c r="I22" s="445"/>
      <c r="J22" s="437" t="s">
        <v>20</v>
      </c>
      <c r="K22" s="437"/>
      <c r="L22" s="437"/>
      <c r="M22" s="490">
        <f>din!E116</f>
        <v>0</v>
      </c>
      <c r="N22" s="490"/>
      <c r="O22" s="490"/>
      <c r="P22" s="490"/>
      <c r="Q22" s="490"/>
      <c r="R22" s="450"/>
      <c r="S22" s="450"/>
      <c r="T22" s="450"/>
      <c r="U22" s="450"/>
      <c r="V22" s="450"/>
      <c r="W22" s="21"/>
      <c r="AB22" s="92"/>
      <c r="AC22" s="92"/>
      <c r="AD22" s="92"/>
      <c r="AE22" s="92"/>
      <c r="AF22" s="92"/>
      <c r="AG22" s="92"/>
      <c r="AH22" s="92"/>
      <c r="AI22" s="92"/>
      <c r="AJ22" s="92"/>
      <c r="AK22" s="92"/>
      <c r="AL22" s="92"/>
      <c r="AM22" s="92"/>
    </row>
    <row r="23" spans="2:39" s="20" customFormat="1" ht="20.100000000000001" customHeight="1">
      <c r="B23" s="443"/>
      <c r="C23" s="444"/>
      <c r="D23" s="445"/>
      <c r="E23" s="443"/>
      <c r="F23" s="444"/>
      <c r="G23" s="444"/>
      <c r="H23" s="444"/>
      <c r="I23" s="445"/>
      <c r="J23" s="437" t="s">
        <v>598</v>
      </c>
      <c r="K23" s="437"/>
      <c r="L23" s="437"/>
      <c r="M23" s="491">
        <f>din!F116</f>
        <v>0</v>
      </c>
      <c r="N23" s="491"/>
      <c r="O23" s="491"/>
      <c r="P23" s="491"/>
      <c r="Q23" s="491"/>
      <c r="R23" s="450"/>
      <c r="S23" s="450"/>
      <c r="T23" s="450"/>
      <c r="U23" s="450"/>
      <c r="V23" s="450"/>
      <c r="W23" s="21"/>
      <c r="AB23" s="92"/>
      <c r="AC23" s="92"/>
      <c r="AD23" s="93"/>
      <c r="AE23" s="92"/>
      <c r="AF23" s="92"/>
      <c r="AG23" s="92"/>
      <c r="AH23" s="92"/>
      <c r="AI23" s="92"/>
      <c r="AJ23" s="92"/>
      <c r="AK23" s="92"/>
      <c r="AL23" s="92"/>
      <c r="AM23" s="92"/>
    </row>
    <row r="24" spans="2:39" s="20" customFormat="1" ht="20.100000000000001" customHeight="1">
      <c r="B24" s="443"/>
      <c r="C24" s="444"/>
      <c r="D24" s="445"/>
      <c r="E24" s="484">
        <f>din!C116</f>
        <v>0</v>
      </c>
      <c r="F24" s="485"/>
      <c r="G24" s="485"/>
      <c r="H24" s="485"/>
      <c r="I24" s="486"/>
      <c r="J24" s="437" t="s">
        <v>17</v>
      </c>
      <c r="K24" s="437"/>
      <c r="L24" s="437"/>
      <c r="M24" s="491">
        <f>din!G116</f>
        <v>0</v>
      </c>
      <c r="N24" s="491"/>
      <c r="O24" s="491"/>
      <c r="P24" s="491"/>
      <c r="Q24" s="491"/>
      <c r="R24" s="450"/>
      <c r="S24" s="450"/>
      <c r="T24" s="450"/>
      <c r="U24" s="450"/>
      <c r="V24" s="450"/>
      <c r="W24" s="21"/>
      <c r="AB24" s="92"/>
      <c r="AC24" s="92"/>
      <c r="AD24" s="92"/>
      <c r="AE24" s="92"/>
      <c r="AF24" s="92"/>
      <c r="AG24" s="92"/>
      <c r="AH24" s="92"/>
      <c r="AI24" s="92"/>
      <c r="AJ24" s="92"/>
      <c r="AK24" s="92"/>
      <c r="AL24" s="92"/>
      <c r="AM24" s="92"/>
    </row>
    <row r="25" spans="2:39" s="20" customFormat="1" ht="20.100000000000001" customHeight="1">
      <c r="B25" s="446"/>
      <c r="C25" s="447"/>
      <c r="D25" s="448"/>
      <c r="E25" s="487"/>
      <c r="F25" s="488"/>
      <c r="G25" s="488"/>
      <c r="H25" s="488"/>
      <c r="I25" s="489"/>
      <c r="J25" s="437" t="s">
        <v>18</v>
      </c>
      <c r="K25" s="437"/>
      <c r="L25" s="437"/>
      <c r="M25" s="491">
        <f>din!H116</f>
        <v>0</v>
      </c>
      <c r="N25" s="491"/>
      <c r="O25" s="491"/>
      <c r="P25" s="491"/>
      <c r="Q25" s="491"/>
      <c r="R25" s="450"/>
      <c r="S25" s="450"/>
      <c r="T25" s="450"/>
      <c r="U25" s="450"/>
      <c r="V25" s="450"/>
      <c r="W25" s="21"/>
      <c r="AB25" s="92"/>
      <c r="AC25" s="92"/>
      <c r="AD25" s="92"/>
      <c r="AE25" s="92"/>
      <c r="AF25" s="92"/>
      <c r="AG25" s="92"/>
      <c r="AH25" s="92"/>
      <c r="AI25" s="92"/>
      <c r="AJ25" s="92"/>
      <c r="AK25" s="92"/>
      <c r="AL25" s="92"/>
      <c r="AM25" s="92"/>
    </row>
    <row r="26" spans="2:39" s="20" customFormat="1" ht="15" customHeight="1">
      <c r="B26" s="440">
        <f>din!A117</f>
        <v>0</v>
      </c>
      <c r="C26" s="441"/>
      <c r="D26" s="442"/>
      <c r="E26" s="440">
        <f>din!B117</f>
        <v>0</v>
      </c>
      <c r="F26" s="441"/>
      <c r="G26" s="441"/>
      <c r="H26" s="441"/>
      <c r="I26" s="442"/>
      <c r="J26" s="437" t="s">
        <v>14</v>
      </c>
      <c r="K26" s="437"/>
      <c r="L26" s="437"/>
      <c r="M26" s="490">
        <f>din!D117</f>
        <v>0</v>
      </c>
      <c r="N26" s="490"/>
      <c r="O26" s="490"/>
      <c r="P26" s="490"/>
      <c r="Q26" s="490"/>
      <c r="R26" s="450">
        <f>din!I117</f>
        <v>0</v>
      </c>
      <c r="S26" s="450"/>
      <c r="T26" s="450"/>
      <c r="U26" s="450"/>
      <c r="V26" s="450"/>
      <c r="W26" s="21"/>
    </row>
    <row r="27" spans="2:39" s="20" customFormat="1" ht="20.100000000000001" customHeight="1">
      <c r="B27" s="443"/>
      <c r="C27" s="444"/>
      <c r="D27" s="445"/>
      <c r="E27" s="443"/>
      <c r="F27" s="444"/>
      <c r="G27" s="444"/>
      <c r="H27" s="444"/>
      <c r="I27" s="445"/>
      <c r="J27" s="437" t="s">
        <v>20</v>
      </c>
      <c r="K27" s="437"/>
      <c r="L27" s="437"/>
      <c r="M27" s="490">
        <f>din!E117</f>
        <v>0</v>
      </c>
      <c r="N27" s="490"/>
      <c r="O27" s="490"/>
      <c r="P27" s="490"/>
      <c r="Q27" s="490"/>
      <c r="R27" s="450"/>
      <c r="S27" s="450"/>
      <c r="T27" s="450"/>
      <c r="U27" s="450"/>
      <c r="V27" s="450"/>
      <c r="W27" s="21"/>
    </row>
    <row r="28" spans="2:39" s="20" customFormat="1" ht="20.100000000000001" customHeight="1">
      <c r="B28" s="443"/>
      <c r="C28" s="444"/>
      <c r="D28" s="445"/>
      <c r="E28" s="443"/>
      <c r="F28" s="444"/>
      <c r="G28" s="444"/>
      <c r="H28" s="444"/>
      <c r="I28" s="445"/>
      <c r="J28" s="437" t="s">
        <v>598</v>
      </c>
      <c r="K28" s="437"/>
      <c r="L28" s="437"/>
      <c r="M28" s="491">
        <f>din!F117</f>
        <v>0</v>
      </c>
      <c r="N28" s="491"/>
      <c r="O28" s="491"/>
      <c r="P28" s="491"/>
      <c r="Q28" s="491"/>
      <c r="R28" s="450"/>
      <c r="S28" s="450"/>
      <c r="T28" s="450"/>
      <c r="U28" s="450"/>
      <c r="V28" s="450"/>
      <c r="W28" s="21"/>
    </row>
    <row r="29" spans="2:39" s="20" customFormat="1" ht="20.100000000000001" customHeight="1">
      <c r="B29" s="443"/>
      <c r="C29" s="444"/>
      <c r="D29" s="445"/>
      <c r="E29" s="484">
        <f>din!C117</f>
        <v>0</v>
      </c>
      <c r="F29" s="485"/>
      <c r="G29" s="485"/>
      <c r="H29" s="485"/>
      <c r="I29" s="486"/>
      <c r="J29" s="437" t="s">
        <v>17</v>
      </c>
      <c r="K29" s="437"/>
      <c r="L29" s="437"/>
      <c r="M29" s="491">
        <f>din!G117</f>
        <v>0</v>
      </c>
      <c r="N29" s="491"/>
      <c r="O29" s="491"/>
      <c r="P29" s="491"/>
      <c r="Q29" s="491"/>
      <c r="R29" s="450"/>
      <c r="S29" s="450"/>
      <c r="T29" s="450"/>
      <c r="U29" s="450"/>
      <c r="V29" s="450"/>
      <c r="W29" s="21"/>
    </row>
    <row r="30" spans="2:39" s="20" customFormat="1" ht="20.100000000000001" customHeight="1">
      <c r="B30" s="446"/>
      <c r="C30" s="447"/>
      <c r="D30" s="448"/>
      <c r="E30" s="487"/>
      <c r="F30" s="488"/>
      <c r="G30" s="488"/>
      <c r="H30" s="488"/>
      <c r="I30" s="489"/>
      <c r="J30" s="437" t="s">
        <v>18</v>
      </c>
      <c r="K30" s="437"/>
      <c r="L30" s="437"/>
      <c r="M30" s="491">
        <f>din!H117</f>
        <v>0</v>
      </c>
      <c r="N30" s="491"/>
      <c r="O30" s="491"/>
      <c r="P30" s="491"/>
      <c r="Q30" s="491"/>
      <c r="R30" s="450"/>
      <c r="S30" s="450"/>
      <c r="T30" s="450"/>
      <c r="U30" s="450"/>
      <c r="V30" s="450"/>
      <c r="W30" s="21"/>
    </row>
    <row r="31" spans="2:39" s="20" customFormat="1" ht="15" customHeight="1">
      <c r="B31" s="440">
        <f>din!A118</f>
        <v>0</v>
      </c>
      <c r="C31" s="441"/>
      <c r="D31" s="442"/>
      <c r="E31" s="440">
        <f>din!B118</f>
        <v>0</v>
      </c>
      <c r="F31" s="441"/>
      <c r="G31" s="441"/>
      <c r="H31" s="441"/>
      <c r="I31" s="442"/>
      <c r="J31" s="437" t="s">
        <v>14</v>
      </c>
      <c r="K31" s="437"/>
      <c r="L31" s="437"/>
      <c r="M31" s="490">
        <f>din!D118</f>
        <v>0</v>
      </c>
      <c r="N31" s="490"/>
      <c r="O31" s="490"/>
      <c r="P31" s="490"/>
      <c r="Q31" s="490"/>
      <c r="R31" s="450">
        <f>din!I118</f>
        <v>0</v>
      </c>
      <c r="S31" s="450"/>
      <c r="T31" s="450"/>
      <c r="U31" s="450"/>
      <c r="V31" s="450"/>
      <c r="W31" s="21"/>
    </row>
    <row r="32" spans="2:39" s="20" customFormat="1" ht="20.100000000000001" customHeight="1">
      <c r="B32" s="443"/>
      <c r="C32" s="444"/>
      <c r="D32" s="445"/>
      <c r="E32" s="443"/>
      <c r="F32" s="444"/>
      <c r="G32" s="444"/>
      <c r="H32" s="444"/>
      <c r="I32" s="445"/>
      <c r="J32" s="437" t="s">
        <v>20</v>
      </c>
      <c r="K32" s="437"/>
      <c r="L32" s="437"/>
      <c r="M32" s="490">
        <f>din!E118</f>
        <v>0</v>
      </c>
      <c r="N32" s="490"/>
      <c r="O32" s="490"/>
      <c r="P32" s="490"/>
      <c r="Q32" s="490"/>
      <c r="R32" s="450"/>
      <c r="S32" s="450"/>
      <c r="T32" s="450"/>
      <c r="U32" s="450"/>
      <c r="V32" s="450"/>
      <c r="W32" s="21"/>
    </row>
    <row r="33" spans="2:29" s="20" customFormat="1" ht="20.100000000000001" customHeight="1">
      <c r="B33" s="443"/>
      <c r="C33" s="444"/>
      <c r="D33" s="445"/>
      <c r="E33" s="443"/>
      <c r="F33" s="444"/>
      <c r="G33" s="444"/>
      <c r="H33" s="444"/>
      <c r="I33" s="445"/>
      <c r="J33" s="437" t="s">
        <v>598</v>
      </c>
      <c r="K33" s="437"/>
      <c r="L33" s="437"/>
      <c r="M33" s="491">
        <f>din!F118</f>
        <v>0</v>
      </c>
      <c r="N33" s="491"/>
      <c r="O33" s="491"/>
      <c r="P33" s="491"/>
      <c r="Q33" s="491"/>
      <c r="R33" s="450"/>
      <c r="S33" s="450"/>
      <c r="T33" s="450"/>
      <c r="U33" s="450"/>
      <c r="V33" s="450"/>
      <c r="W33" s="21"/>
    </row>
    <row r="34" spans="2:29" s="20" customFormat="1" ht="20.100000000000001" customHeight="1">
      <c r="B34" s="443"/>
      <c r="C34" s="444"/>
      <c r="D34" s="445"/>
      <c r="E34" s="484">
        <f>din!C118</f>
        <v>0</v>
      </c>
      <c r="F34" s="485"/>
      <c r="G34" s="485"/>
      <c r="H34" s="485"/>
      <c r="I34" s="486"/>
      <c r="J34" s="437" t="s">
        <v>17</v>
      </c>
      <c r="K34" s="437"/>
      <c r="L34" s="437"/>
      <c r="M34" s="491">
        <f>din!G118</f>
        <v>0</v>
      </c>
      <c r="N34" s="491"/>
      <c r="O34" s="491"/>
      <c r="P34" s="491"/>
      <c r="Q34" s="491"/>
      <c r="R34" s="450"/>
      <c r="S34" s="450"/>
      <c r="T34" s="450"/>
      <c r="U34" s="450"/>
      <c r="V34" s="450"/>
      <c r="W34" s="21"/>
    </row>
    <row r="35" spans="2:29" s="20" customFormat="1" ht="20.100000000000001" customHeight="1">
      <c r="B35" s="446"/>
      <c r="C35" s="447"/>
      <c r="D35" s="448"/>
      <c r="E35" s="487"/>
      <c r="F35" s="488"/>
      <c r="G35" s="488"/>
      <c r="H35" s="488"/>
      <c r="I35" s="489"/>
      <c r="J35" s="437" t="s">
        <v>18</v>
      </c>
      <c r="K35" s="437"/>
      <c r="L35" s="437"/>
      <c r="M35" s="491">
        <f>din!H118</f>
        <v>0</v>
      </c>
      <c r="N35" s="491"/>
      <c r="O35" s="491"/>
      <c r="P35" s="491"/>
      <c r="Q35" s="491"/>
      <c r="R35" s="450"/>
      <c r="S35" s="450"/>
      <c r="T35" s="450"/>
      <c r="U35" s="450"/>
      <c r="V35" s="450"/>
      <c r="W35" s="21"/>
    </row>
    <row r="36" spans="2:29">
      <c r="B36" s="74"/>
      <c r="C36" s="74"/>
      <c r="D36" s="74"/>
      <c r="E36" s="74"/>
      <c r="F36" s="74"/>
      <c r="G36" s="74"/>
      <c r="H36" s="74"/>
      <c r="I36" s="74"/>
      <c r="J36" s="74"/>
      <c r="K36" s="74"/>
      <c r="L36" s="74"/>
      <c r="M36" s="74"/>
      <c r="N36" s="74"/>
      <c r="O36" s="74"/>
      <c r="P36" s="74"/>
      <c r="Q36" s="74"/>
      <c r="R36" s="74"/>
      <c r="S36" s="74"/>
      <c r="T36" s="74"/>
      <c r="U36" s="74"/>
      <c r="V36" s="74"/>
    </row>
    <row r="37" spans="2:29">
      <c r="B37" s="439"/>
      <c r="C37" s="439"/>
      <c r="D37" s="439"/>
      <c r="E37" s="439"/>
      <c r="F37" s="439"/>
      <c r="G37" s="439"/>
      <c r="H37" s="439"/>
      <c r="I37" s="439"/>
      <c r="J37" s="439"/>
      <c r="K37" s="439"/>
      <c r="L37" s="439"/>
      <c r="M37" s="439"/>
      <c r="N37" s="439"/>
      <c r="O37" s="439"/>
      <c r="P37" s="439"/>
      <c r="Q37" s="439"/>
      <c r="R37" s="439"/>
      <c r="S37" s="439"/>
      <c r="T37" s="439"/>
      <c r="U37" s="439"/>
      <c r="V37" s="439"/>
    </row>
    <row r="38" spans="2:29" ht="15" customHeight="1">
      <c r="B38" s="426" t="s">
        <v>628</v>
      </c>
      <c r="C38" s="426"/>
      <c r="D38" s="426"/>
      <c r="E38" s="426"/>
      <c r="F38" s="426"/>
      <c r="G38" s="426"/>
      <c r="H38" s="426"/>
      <c r="I38" s="426"/>
      <c r="J38" s="426"/>
      <c r="K38" s="426"/>
      <c r="L38" s="426"/>
      <c r="M38" s="426"/>
      <c r="N38" s="426"/>
      <c r="O38" s="426"/>
      <c r="P38" s="426"/>
      <c r="Q38" s="426"/>
      <c r="R38" s="426"/>
      <c r="S38" s="79">
        <f>'Certificados Gerais'!W36</f>
        <v>0</v>
      </c>
      <c r="T38" s="77" t="s">
        <v>629</v>
      </c>
    </row>
    <row r="39" spans="2:29" ht="14.1" customHeight="1">
      <c r="B39" s="433"/>
      <c r="C39" s="433"/>
      <c r="D39" s="433"/>
      <c r="E39" s="433"/>
      <c r="F39" s="433"/>
      <c r="G39" s="433"/>
      <c r="H39" s="433"/>
      <c r="I39" s="433"/>
      <c r="J39" s="433"/>
      <c r="K39" s="433"/>
      <c r="L39" s="433"/>
      <c r="M39" s="433"/>
      <c r="N39" s="433"/>
      <c r="O39" s="433"/>
      <c r="P39" s="433"/>
      <c r="Q39" s="433"/>
      <c r="R39" s="433"/>
      <c r="S39" s="433"/>
      <c r="T39" s="433"/>
      <c r="U39" s="433"/>
      <c r="V39" s="433"/>
    </row>
    <row r="40" spans="2:29" ht="14.1" customHeight="1">
      <c r="B40" s="433"/>
      <c r="C40" s="433"/>
      <c r="D40" s="433"/>
      <c r="E40" s="433"/>
      <c r="F40" s="433"/>
      <c r="G40" s="433"/>
      <c r="H40" s="433"/>
      <c r="I40" s="433"/>
      <c r="J40" s="433"/>
      <c r="K40" s="433"/>
      <c r="L40" s="433"/>
      <c r="M40" s="433"/>
      <c r="N40" s="433"/>
      <c r="O40" s="433"/>
      <c r="P40" s="433"/>
      <c r="Q40" s="433"/>
      <c r="R40" s="433"/>
      <c r="S40" s="433"/>
      <c r="T40" s="433"/>
      <c r="U40" s="433"/>
      <c r="V40" s="433"/>
      <c r="W40" s="73"/>
      <c r="X40" s="73"/>
      <c r="Y40" s="73"/>
      <c r="Z40" s="73"/>
      <c r="AA40" s="73"/>
    </row>
    <row r="41" spans="2:29" s="19" customFormat="1" ht="15" customHeight="1">
      <c r="B41" s="434" t="str">
        <f>'Certificados Gerais'!B38</f>
        <v>FOR.n°</v>
      </c>
      <c r="C41" s="434"/>
      <c r="D41" s="434"/>
      <c r="E41" s="81"/>
      <c r="F41" s="81"/>
      <c r="G41" s="24"/>
      <c r="H41" s="24"/>
      <c r="I41" s="24"/>
      <c r="J41" s="24"/>
      <c r="K41" s="24"/>
      <c r="L41" s="24"/>
      <c r="M41" s="24"/>
      <c r="N41" s="24"/>
      <c r="O41" s="24"/>
      <c r="P41" s="24"/>
      <c r="Q41" s="24"/>
      <c r="R41" s="434" t="str">
        <f>'Certificados Gerais'!U38</f>
        <v>Rev.nº</v>
      </c>
      <c r="S41" s="434"/>
      <c r="T41" s="435" t="str">
        <f>'Certificados Gerais'!W38</f>
        <v>Data</v>
      </c>
      <c r="U41" s="436"/>
      <c r="V41" s="436"/>
      <c r="W41" s="24"/>
      <c r="X41" s="24"/>
      <c r="Y41" s="24"/>
      <c r="Z41" s="24"/>
      <c r="AA41" s="24"/>
      <c r="AB41" s="90"/>
      <c r="AC41" s="90"/>
    </row>
    <row r="44" spans="2:29">
      <c r="C44" s="77"/>
      <c r="D44" s="77"/>
      <c r="E44" s="77"/>
      <c r="F44" s="77"/>
      <c r="G44" s="77"/>
      <c r="H44" s="77"/>
      <c r="I44" s="77"/>
      <c r="J44" s="77"/>
      <c r="K44" s="77"/>
      <c r="L44" s="77"/>
      <c r="M44" s="77"/>
      <c r="N44" s="77"/>
      <c r="O44" s="77"/>
      <c r="P44" s="77"/>
      <c r="Q44" s="77"/>
      <c r="R44" s="77"/>
      <c r="S44" s="77"/>
      <c r="T44" s="77"/>
      <c r="U44" s="77"/>
      <c r="V44" s="77"/>
    </row>
  </sheetData>
  <sheetProtection formatCells="0" formatColumns="0" formatRows="0" selectLockedCells="1"/>
  <mergeCells count="92">
    <mergeCell ref="B39:V40"/>
    <mergeCell ref="B41:D41"/>
    <mergeCell ref="R41:S41"/>
    <mergeCell ref="T41:V41"/>
    <mergeCell ref="J34:L34"/>
    <mergeCell ref="M34:Q34"/>
    <mergeCell ref="J35:L35"/>
    <mergeCell ref="M35:Q35"/>
    <mergeCell ref="B37:V37"/>
    <mergeCell ref="B38:R38"/>
    <mergeCell ref="B31:D35"/>
    <mergeCell ref="E31:I33"/>
    <mergeCell ref="J31:L31"/>
    <mergeCell ref="M31:Q31"/>
    <mergeCell ref="R31:V35"/>
    <mergeCell ref="J32:L32"/>
    <mergeCell ref="M32:Q32"/>
    <mergeCell ref="J33:L33"/>
    <mergeCell ref="M33:Q33"/>
    <mergeCell ref="E34:I35"/>
    <mergeCell ref="R26:V30"/>
    <mergeCell ref="J27:L27"/>
    <mergeCell ref="M27:Q27"/>
    <mergeCell ref="J28:L28"/>
    <mergeCell ref="M28:Q28"/>
    <mergeCell ref="E29:I30"/>
    <mergeCell ref="J29:L29"/>
    <mergeCell ref="M29:Q29"/>
    <mergeCell ref="J30:L30"/>
    <mergeCell ref="M30:Q30"/>
    <mergeCell ref="B26:D30"/>
    <mergeCell ref="E26:I28"/>
    <mergeCell ref="J26:L26"/>
    <mergeCell ref="M26:Q26"/>
    <mergeCell ref="B21:D25"/>
    <mergeCell ref="E21:I23"/>
    <mergeCell ref="J21:L21"/>
    <mergeCell ref="M21:Q21"/>
    <mergeCell ref="E24:I25"/>
    <mergeCell ref="R21:V25"/>
    <mergeCell ref="J22:L22"/>
    <mergeCell ref="M22:Q22"/>
    <mergeCell ref="J23:L23"/>
    <mergeCell ref="M23:Q23"/>
    <mergeCell ref="J24:L24"/>
    <mergeCell ref="M24:Q24"/>
    <mergeCell ref="J25:L25"/>
    <mergeCell ref="M25:Q25"/>
    <mergeCell ref="R16:V20"/>
    <mergeCell ref="J17:L17"/>
    <mergeCell ref="M17:Q17"/>
    <mergeCell ref="J18:L18"/>
    <mergeCell ref="M18:Q18"/>
    <mergeCell ref="M14:Q14"/>
    <mergeCell ref="J15:L15"/>
    <mergeCell ref="M15:Q15"/>
    <mergeCell ref="E19:I20"/>
    <mergeCell ref="J19:L19"/>
    <mergeCell ref="M19:Q19"/>
    <mergeCell ref="J20:L20"/>
    <mergeCell ref="M20:Q20"/>
    <mergeCell ref="B16:D20"/>
    <mergeCell ref="E16:I18"/>
    <mergeCell ref="J16:L16"/>
    <mergeCell ref="M16:Q16"/>
    <mergeCell ref="AB9:AC9"/>
    <mergeCell ref="B11:D15"/>
    <mergeCell ref="E11:I13"/>
    <mergeCell ref="J11:L11"/>
    <mergeCell ref="M11:Q11"/>
    <mergeCell ref="R11:V15"/>
    <mergeCell ref="J12:L12"/>
    <mergeCell ref="M12:Q12"/>
    <mergeCell ref="J13:L13"/>
    <mergeCell ref="M13:Q13"/>
    <mergeCell ref="E14:I15"/>
    <mergeCell ref="J14:L14"/>
    <mergeCell ref="O7:Q7"/>
    <mergeCell ref="R7:V7"/>
    <mergeCell ref="B8:D8"/>
    <mergeCell ref="E8:V8"/>
    <mergeCell ref="B9:D10"/>
    <mergeCell ref="E9:I10"/>
    <mergeCell ref="J9:Q10"/>
    <mergeCell ref="R9:V10"/>
    <mergeCell ref="R1:W1"/>
    <mergeCell ref="B2:S2"/>
    <mergeCell ref="B3:S3"/>
    <mergeCell ref="B6:D6"/>
    <mergeCell ref="E6:M6"/>
    <mergeCell ref="O6:Q6"/>
    <mergeCell ref="R6:V6"/>
  </mergeCells>
  <conditionalFormatting sqref="R1:W1">
    <cfRule type="cellIs" dxfId="61" priority="39" operator="equal">
      <formula>"Inserir IN"</formula>
    </cfRule>
  </conditionalFormatting>
  <conditionalFormatting sqref="B2">
    <cfRule type="containsBlanks" dxfId="60" priority="37">
      <formula>LEN(TRIM(B2))=0</formula>
    </cfRule>
  </conditionalFormatting>
  <conditionalFormatting sqref="B3">
    <cfRule type="containsBlanks" dxfId="59" priority="38">
      <formula>LEN(TRIM(B3))=0</formula>
    </cfRule>
  </conditionalFormatting>
  <conditionalFormatting sqref="B2:S2">
    <cfRule type="cellIs" dxfId="58" priority="36" operator="equal">
      <formula>"Selecionar opção"</formula>
    </cfRule>
  </conditionalFormatting>
  <conditionalFormatting sqref="B3:S3">
    <cfRule type="cellIs" dxfId="57" priority="35" operator="equal">
      <formula>"Selecionar opção de escopo"</formula>
    </cfRule>
  </conditionalFormatting>
  <conditionalFormatting sqref="R6">
    <cfRule type="cellIs" dxfId="56" priority="33" operator="equal">
      <formula>"Inserir data"</formula>
    </cfRule>
  </conditionalFormatting>
  <conditionalFormatting sqref="R7">
    <cfRule type="cellIs" dxfId="55" priority="32" operator="equal">
      <formula>""</formula>
    </cfRule>
  </conditionalFormatting>
  <conditionalFormatting sqref="E8:V8">
    <cfRule type="cellIs" dxfId="54" priority="31" operator="equal">
      <formula>""</formula>
    </cfRule>
  </conditionalFormatting>
  <conditionalFormatting sqref="S38">
    <cfRule type="cellIs" dxfId="53" priority="29" operator="equal">
      <formula>0</formula>
    </cfRule>
    <cfRule type="cellIs" dxfId="52" priority="30" operator="equal">
      <formula>""</formula>
    </cfRule>
  </conditionalFormatting>
  <conditionalFormatting sqref="B41">
    <cfRule type="cellIs" dxfId="51" priority="28" operator="equal">
      <formula>"rev"</formula>
    </cfRule>
  </conditionalFormatting>
  <conditionalFormatting sqref="E41:F41">
    <cfRule type="cellIs" dxfId="50" priority="27" operator="equal">
      <formula>"data"</formula>
    </cfRule>
  </conditionalFormatting>
  <conditionalFormatting sqref="B41:D41">
    <cfRule type="cellIs" dxfId="49" priority="26" operator="equal">
      <formula>"FOR.n°"</formula>
    </cfRule>
  </conditionalFormatting>
  <conditionalFormatting sqref="R41:S41">
    <cfRule type="cellIs" dxfId="48" priority="25" operator="equal">
      <formula>"Rev.nº"</formula>
    </cfRule>
  </conditionalFormatting>
  <conditionalFormatting sqref="T41:V41">
    <cfRule type="cellIs" dxfId="47" priority="24" operator="equal">
      <formula>"data"</formula>
    </cfRule>
  </conditionalFormatting>
  <conditionalFormatting sqref="B11:D15">
    <cfRule type="cellIs" dxfId="46" priority="22" operator="equal">
      <formula>""</formula>
    </cfRule>
  </conditionalFormatting>
  <conditionalFormatting sqref="E11">
    <cfRule type="cellIs" dxfId="45" priority="21" operator="equal">
      <formula>""</formula>
    </cfRule>
  </conditionalFormatting>
  <conditionalFormatting sqref="R11 M11:O15">
    <cfRule type="cellIs" dxfId="44" priority="20" operator="equal">
      <formula>""</formula>
    </cfRule>
  </conditionalFormatting>
  <conditionalFormatting sqref="E14">
    <cfRule type="cellIs" dxfId="43" priority="19" operator="equal">
      <formula>""</formula>
    </cfRule>
  </conditionalFormatting>
  <conditionalFormatting sqref="B16:D20">
    <cfRule type="cellIs" dxfId="42" priority="18" operator="equal">
      <formula>""</formula>
    </cfRule>
  </conditionalFormatting>
  <conditionalFormatting sqref="E16">
    <cfRule type="cellIs" dxfId="41" priority="17" operator="equal">
      <formula>""</formula>
    </cfRule>
  </conditionalFormatting>
  <conditionalFormatting sqref="R16 M16:O20">
    <cfRule type="cellIs" dxfId="40" priority="16" operator="equal">
      <formula>""</formula>
    </cfRule>
  </conditionalFormatting>
  <conditionalFormatting sqref="B21:D25">
    <cfRule type="cellIs" dxfId="39" priority="15" operator="equal">
      <formula>""</formula>
    </cfRule>
  </conditionalFormatting>
  <conditionalFormatting sqref="E21">
    <cfRule type="cellIs" dxfId="38" priority="14" operator="equal">
      <formula>""</formula>
    </cfRule>
  </conditionalFormatting>
  <conditionalFormatting sqref="R21 M21:O25">
    <cfRule type="cellIs" dxfId="37" priority="13" operator="equal">
      <formula>""</formula>
    </cfRule>
  </conditionalFormatting>
  <conditionalFormatting sqref="B26:D30">
    <cfRule type="cellIs" dxfId="36" priority="12" operator="equal">
      <formula>""</formula>
    </cfRule>
  </conditionalFormatting>
  <conditionalFormatting sqref="E26">
    <cfRule type="cellIs" dxfId="35" priority="11" operator="equal">
      <formula>""</formula>
    </cfRule>
  </conditionalFormatting>
  <conditionalFormatting sqref="R26 M26:O30">
    <cfRule type="cellIs" dxfId="34" priority="10" operator="equal">
      <formula>""</formula>
    </cfRule>
  </conditionalFormatting>
  <conditionalFormatting sqref="B31:D35">
    <cfRule type="cellIs" dxfId="33" priority="9" operator="equal">
      <formula>""</formula>
    </cfRule>
  </conditionalFormatting>
  <conditionalFormatting sqref="E31">
    <cfRule type="cellIs" dxfId="32" priority="8" operator="equal">
      <formula>""</formula>
    </cfRule>
  </conditionalFormatting>
  <conditionalFormatting sqref="R31 M31:O35">
    <cfRule type="cellIs" dxfId="31" priority="7" operator="equal">
      <formula>""</formula>
    </cfRule>
  </conditionalFormatting>
  <conditionalFormatting sqref="E19">
    <cfRule type="cellIs" dxfId="30" priority="6" operator="equal">
      <formula>""</formula>
    </cfRule>
  </conditionalFormatting>
  <conditionalFormatting sqref="E24">
    <cfRule type="cellIs" dxfId="29" priority="5" operator="equal">
      <formula>""</formula>
    </cfRule>
  </conditionalFormatting>
  <conditionalFormatting sqref="E29">
    <cfRule type="cellIs" dxfId="28" priority="4" operator="equal">
      <formula>""</formula>
    </cfRule>
  </conditionalFormatting>
  <conditionalFormatting sqref="E34">
    <cfRule type="cellIs" dxfId="27" priority="3" operator="equal">
      <formula>""</formula>
    </cfRule>
  </conditionalFormatting>
  <conditionalFormatting sqref="E6:M6">
    <cfRule type="cellIs" dxfId="26" priority="1" operator="equal">
      <formula>"Inserir IN"</formula>
    </cfRule>
    <cfRule type="cellIs" dxfId="25" priority="2" operator="equal">
      <formula>"Inserir IN de decisão"</formula>
    </cfRule>
  </conditionalFormatting>
  <pageMargins left="0" right="0" top="0.74803149606299213" bottom="0" header="0" footer="0"/>
  <pageSetup paperSize="9" scale="98" orientation="portrait" errors="blank" horizontalDpi="4294967293" r:id="rId1"/>
  <headerFooter>
    <oddHeader>&amp;L&amp;G</oddHeader>
    <oddFooter>&amp;C&amp;"Times New Roman,Normal"&amp;7                          Página &amp;P de &amp;N</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AM44"/>
  <sheetViews>
    <sheetView showGridLines="0" zoomScaleNormal="100" zoomScaleSheetLayoutView="115" zoomScalePageLayoutView="80" workbookViewId="0">
      <selection activeCell="A4" sqref="A1:XFD1048576"/>
    </sheetView>
  </sheetViews>
  <sheetFormatPr defaultColWidth="0.7109375" defaultRowHeight="15"/>
  <cols>
    <col min="1" max="1" width="15.28515625" style="16" customWidth="1"/>
    <col min="2" max="4" width="4.28515625" style="16" customWidth="1"/>
    <col min="5" max="9" width="4" style="16" customWidth="1"/>
    <col min="10" max="15" width="4.28515625" style="16" customWidth="1"/>
    <col min="16" max="22" width="3.7109375" style="16" customWidth="1"/>
    <col min="23" max="23" width="3.85546875" style="16" customWidth="1"/>
    <col min="24" max="24" width="3.7109375" style="16" customWidth="1"/>
    <col min="25" max="34" width="3.85546875" style="16" customWidth="1"/>
    <col min="35" max="102" width="5.7109375" style="16" customWidth="1"/>
    <col min="103" max="16382" width="0.7109375" style="16"/>
    <col min="16383" max="16383" width="9.5703125" style="16" customWidth="1"/>
    <col min="16384" max="16384" width="0.7109375" style="16" customWidth="1"/>
  </cols>
  <sheetData>
    <row r="1" spans="2:29" ht="39.950000000000003" customHeight="1">
      <c r="R1" s="403"/>
      <c r="S1" s="403"/>
      <c r="T1" s="403"/>
      <c r="U1" s="403"/>
      <c r="V1" s="403"/>
      <c r="W1" s="403"/>
    </row>
    <row r="2" spans="2:29" ht="48" customHeight="1">
      <c r="B2" s="480" t="str">
        <f>'Certificados Gerais'!B2</f>
        <v>Selecionar opção</v>
      </c>
      <c r="C2" s="481"/>
      <c r="D2" s="481"/>
      <c r="E2" s="481"/>
      <c r="F2" s="481"/>
      <c r="G2" s="481"/>
      <c r="H2" s="481"/>
      <c r="I2" s="481"/>
      <c r="J2" s="481"/>
      <c r="K2" s="481"/>
      <c r="L2" s="481"/>
      <c r="M2" s="481"/>
      <c r="N2" s="481"/>
      <c r="O2" s="481"/>
      <c r="P2" s="481"/>
      <c r="Q2" s="481"/>
      <c r="R2" s="481"/>
      <c r="S2" s="481"/>
      <c r="T2" s="21"/>
      <c r="U2" s="21"/>
      <c r="V2" s="14"/>
      <c r="W2" s="14"/>
      <c r="X2" s="7"/>
      <c r="Y2" s="17"/>
      <c r="Z2" s="17"/>
    </row>
    <row r="3" spans="2:29" ht="68.099999999999994" customHeight="1">
      <c r="B3" s="480" t="str">
        <f>'Certificados Gerais'!B3</f>
        <v>Panelas Metálicas</v>
      </c>
      <c r="C3" s="481"/>
      <c r="D3" s="481"/>
      <c r="E3" s="481"/>
      <c r="F3" s="481"/>
      <c r="G3" s="481"/>
      <c r="H3" s="481"/>
      <c r="I3" s="481"/>
      <c r="J3" s="481"/>
      <c r="K3" s="481"/>
      <c r="L3" s="481"/>
      <c r="M3" s="481"/>
      <c r="N3" s="481"/>
      <c r="O3" s="481"/>
      <c r="P3" s="481"/>
      <c r="Q3" s="481"/>
      <c r="R3" s="481"/>
      <c r="S3" s="481"/>
    </row>
    <row r="4" spans="2:29" ht="12" customHeight="1"/>
    <row r="5" spans="2:29" ht="12" customHeight="1">
      <c r="E5" s="9"/>
      <c r="F5" s="9"/>
      <c r="G5" s="9"/>
      <c r="H5" s="9"/>
      <c r="I5" s="9"/>
      <c r="J5" s="9"/>
      <c r="K5" s="9"/>
      <c r="L5" s="9"/>
      <c r="M5" s="9"/>
      <c r="N5" s="9"/>
      <c r="O5" s="9"/>
      <c r="P5" s="9"/>
    </row>
    <row r="6" spans="2:29" s="17" customFormat="1" ht="15" customHeight="1">
      <c r="B6" s="463" t="s">
        <v>23</v>
      </c>
      <c r="C6" s="463"/>
      <c r="D6" s="463"/>
      <c r="E6" s="482" t="str">
        <f>'Certificados Gerais'!L5</f>
        <v>Inserir IN de decisão</v>
      </c>
      <c r="F6" s="483"/>
      <c r="G6" s="483"/>
      <c r="H6" s="483"/>
      <c r="I6" s="483"/>
      <c r="J6" s="483"/>
      <c r="K6" s="483"/>
      <c r="L6" s="483"/>
      <c r="M6" s="483"/>
      <c r="N6" s="91"/>
      <c r="O6" s="463" t="s">
        <v>8</v>
      </c>
      <c r="P6" s="463"/>
      <c r="Q6" s="463"/>
      <c r="R6" s="464" t="str">
        <f>'Certificados Gerais'!H7</f>
        <v>Inserir data</v>
      </c>
      <c r="S6" s="464"/>
      <c r="T6" s="464"/>
      <c r="U6" s="464"/>
      <c r="V6" s="464"/>
      <c r="X6" s="75"/>
    </row>
    <row r="7" spans="2:29" s="17" customFormat="1" ht="15" customHeight="1">
      <c r="B7" s="22"/>
      <c r="C7" s="22"/>
      <c r="D7" s="18"/>
      <c r="E7" s="18"/>
      <c r="F7" s="18"/>
      <c r="G7" s="18"/>
      <c r="H7" s="18"/>
      <c r="I7" s="18"/>
      <c r="J7" s="23"/>
      <c r="K7" s="23"/>
      <c r="L7" s="23"/>
      <c r="M7" s="18"/>
      <c r="N7" s="18"/>
      <c r="O7" s="463" t="s">
        <v>21</v>
      </c>
      <c r="P7" s="463"/>
      <c r="Q7" s="463"/>
      <c r="R7" s="464" t="str">
        <f>'Certificados Gerais'!H8</f>
        <v/>
      </c>
      <c r="S7" s="464"/>
      <c r="T7" s="464"/>
      <c r="U7" s="464"/>
      <c r="V7" s="464"/>
    </row>
    <row r="8" spans="2:29" s="17" customFormat="1" ht="19.5" customHeight="1">
      <c r="B8" s="465" t="s">
        <v>603</v>
      </c>
      <c r="C8" s="465"/>
      <c r="D8" s="465"/>
      <c r="E8" s="466" t="str">
        <f>din!B1</f>
        <v>(Tudo)</v>
      </c>
      <c r="F8" s="466"/>
      <c r="G8" s="466"/>
      <c r="H8" s="466"/>
      <c r="I8" s="466"/>
      <c r="J8" s="466"/>
      <c r="K8" s="466"/>
      <c r="L8" s="466"/>
      <c r="M8" s="466"/>
      <c r="N8" s="466"/>
      <c r="O8" s="466"/>
      <c r="P8" s="466"/>
      <c r="Q8" s="466"/>
      <c r="R8" s="466"/>
      <c r="S8" s="466"/>
      <c r="T8" s="466"/>
      <c r="U8" s="466"/>
      <c r="V8" s="466"/>
      <c r="W8" s="72"/>
      <c r="X8" s="72"/>
      <c r="Y8" s="72"/>
      <c r="Z8" s="19"/>
    </row>
    <row r="9" spans="2:29" s="20" customFormat="1" ht="12" customHeight="1">
      <c r="B9" s="467" t="s">
        <v>9</v>
      </c>
      <c r="C9" s="467"/>
      <c r="D9" s="467"/>
      <c r="E9" s="467" t="s">
        <v>579</v>
      </c>
      <c r="F9" s="467"/>
      <c r="G9" s="467"/>
      <c r="H9" s="467"/>
      <c r="I9" s="467"/>
      <c r="J9" s="468" t="s">
        <v>19</v>
      </c>
      <c r="K9" s="469"/>
      <c r="L9" s="469"/>
      <c r="M9" s="469"/>
      <c r="N9" s="469"/>
      <c r="O9" s="469"/>
      <c r="P9" s="469"/>
      <c r="Q9" s="470"/>
      <c r="R9" s="474" t="s">
        <v>10</v>
      </c>
      <c r="S9" s="475"/>
      <c r="T9" s="475"/>
      <c r="U9" s="475"/>
      <c r="V9" s="476"/>
      <c r="AB9" s="457"/>
      <c r="AC9" s="457"/>
    </row>
    <row r="10" spans="2:29" s="20" customFormat="1" ht="12" customHeight="1">
      <c r="B10" s="467"/>
      <c r="C10" s="467"/>
      <c r="D10" s="467"/>
      <c r="E10" s="467"/>
      <c r="F10" s="467"/>
      <c r="G10" s="467"/>
      <c r="H10" s="467"/>
      <c r="I10" s="467"/>
      <c r="J10" s="471"/>
      <c r="K10" s="472"/>
      <c r="L10" s="472"/>
      <c r="M10" s="472"/>
      <c r="N10" s="472"/>
      <c r="O10" s="472"/>
      <c r="P10" s="472"/>
      <c r="Q10" s="473"/>
      <c r="R10" s="477"/>
      <c r="S10" s="478"/>
      <c r="T10" s="478"/>
      <c r="U10" s="478"/>
      <c r="V10" s="479"/>
    </row>
    <row r="11" spans="2:29" s="20" customFormat="1" ht="15" customHeight="1">
      <c r="B11" s="440">
        <f>din!A119</f>
        <v>0</v>
      </c>
      <c r="C11" s="441"/>
      <c r="D11" s="442"/>
      <c r="E11" s="440">
        <f>din!B119</f>
        <v>0</v>
      </c>
      <c r="F11" s="441"/>
      <c r="G11" s="441"/>
      <c r="H11" s="441"/>
      <c r="I11" s="442"/>
      <c r="J11" s="437" t="s">
        <v>14</v>
      </c>
      <c r="K11" s="437"/>
      <c r="L11" s="437"/>
      <c r="M11" s="490">
        <f>din!D119</f>
        <v>0</v>
      </c>
      <c r="N11" s="490"/>
      <c r="O11" s="490"/>
      <c r="P11" s="490"/>
      <c r="Q11" s="490"/>
      <c r="R11" s="450">
        <f>din!I119</f>
        <v>0</v>
      </c>
      <c r="S11" s="450"/>
      <c r="T11" s="450"/>
      <c r="U11" s="450"/>
      <c r="V11" s="450"/>
    </row>
    <row r="12" spans="2:29" s="20" customFormat="1" ht="20.100000000000001" customHeight="1">
      <c r="B12" s="443"/>
      <c r="C12" s="444"/>
      <c r="D12" s="445"/>
      <c r="E12" s="443"/>
      <c r="F12" s="444"/>
      <c r="G12" s="444"/>
      <c r="H12" s="444"/>
      <c r="I12" s="445"/>
      <c r="J12" s="437" t="s">
        <v>20</v>
      </c>
      <c r="K12" s="437"/>
      <c r="L12" s="437"/>
      <c r="M12" s="490">
        <f>din!E119</f>
        <v>0</v>
      </c>
      <c r="N12" s="490"/>
      <c r="O12" s="490"/>
      <c r="P12" s="490"/>
      <c r="Q12" s="490"/>
      <c r="R12" s="450"/>
      <c r="S12" s="450"/>
      <c r="T12" s="450"/>
      <c r="U12" s="450"/>
      <c r="V12" s="450"/>
    </row>
    <row r="13" spans="2:29" s="20" customFormat="1" ht="20.100000000000001" customHeight="1">
      <c r="B13" s="443"/>
      <c r="C13" s="444"/>
      <c r="D13" s="445"/>
      <c r="E13" s="443"/>
      <c r="F13" s="444"/>
      <c r="G13" s="444"/>
      <c r="H13" s="444"/>
      <c r="I13" s="445"/>
      <c r="J13" s="437" t="s">
        <v>598</v>
      </c>
      <c r="K13" s="437"/>
      <c r="L13" s="437"/>
      <c r="M13" s="491">
        <f>din!F119</f>
        <v>0</v>
      </c>
      <c r="N13" s="491"/>
      <c r="O13" s="491"/>
      <c r="P13" s="491"/>
      <c r="Q13" s="491"/>
      <c r="R13" s="450"/>
      <c r="S13" s="450"/>
      <c r="T13" s="450"/>
      <c r="U13" s="450"/>
      <c r="V13" s="450"/>
    </row>
    <row r="14" spans="2:29" s="20" customFormat="1" ht="20.100000000000001" customHeight="1">
      <c r="B14" s="443"/>
      <c r="C14" s="444"/>
      <c r="D14" s="445"/>
      <c r="E14" s="484">
        <f>din!C119</f>
        <v>0</v>
      </c>
      <c r="F14" s="485"/>
      <c r="G14" s="485"/>
      <c r="H14" s="485"/>
      <c r="I14" s="486"/>
      <c r="J14" s="437" t="s">
        <v>17</v>
      </c>
      <c r="K14" s="437"/>
      <c r="L14" s="437"/>
      <c r="M14" s="491">
        <f>din!G119</f>
        <v>0</v>
      </c>
      <c r="N14" s="491"/>
      <c r="O14" s="491"/>
      <c r="P14" s="491"/>
      <c r="Q14" s="491"/>
      <c r="R14" s="450"/>
      <c r="S14" s="450"/>
      <c r="T14" s="450"/>
      <c r="U14" s="450"/>
      <c r="V14" s="450"/>
    </row>
    <row r="15" spans="2:29" s="20" customFormat="1" ht="20.100000000000001" customHeight="1">
      <c r="B15" s="446"/>
      <c r="C15" s="447"/>
      <c r="D15" s="448"/>
      <c r="E15" s="487"/>
      <c r="F15" s="488"/>
      <c r="G15" s="488"/>
      <c r="H15" s="488"/>
      <c r="I15" s="489"/>
      <c r="J15" s="437" t="s">
        <v>18</v>
      </c>
      <c r="K15" s="437"/>
      <c r="L15" s="437"/>
      <c r="M15" s="491">
        <f>din!H119</f>
        <v>0</v>
      </c>
      <c r="N15" s="491"/>
      <c r="O15" s="491"/>
      <c r="P15" s="491"/>
      <c r="Q15" s="491"/>
      <c r="R15" s="450"/>
      <c r="S15" s="450"/>
      <c r="T15" s="450"/>
      <c r="U15" s="450"/>
      <c r="V15" s="450"/>
    </row>
    <row r="16" spans="2:29" s="20" customFormat="1" ht="15" customHeight="1">
      <c r="B16" s="440">
        <f>din!A120</f>
        <v>0</v>
      </c>
      <c r="C16" s="441"/>
      <c r="D16" s="442"/>
      <c r="E16" s="440">
        <f>din!B120</f>
        <v>0</v>
      </c>
      <c r="F16" s="441"/>
      <c r="G16" s="441"/>
      <c r="H16" s="441"/>
      <c r="I16" s="442"/>
      <c r="J16" s="437" t="s">
        <v>14</v>
      </c>
      <c r="K16" s="437"/>
      <c r="L16" s="437"/>
      <c r="M16" s="490">
        <f>din!D120</f>
        <v>0</v>
      </c>
      <c r="N16" s="490"/>
      <c r="O16" s="490"/>
      <c r="P16" s="490"/>
      <c r="Q16" s="490"/>
      <c r="R16" s="450">
        <f>din!I120</f>
        <v>0</v>
      </c>
      <c r="S16" s="450"/>
      <c r="T16" s="450"/>
      <c r="U16" s="450"/>
      <c r="V16" s="450"/>
    </row>
    <row r="17" spans="2:39" s="20" customFormat="1" ht="20.100000000000001" customHeight="1">
      <c r="B17" s="443"/>
      <c r="C17" s="444"/>
      <c r="D17" s="445"/>
      <c r="E17" s="443"/>
      <c r="F17" s="444"/>
      <c r="G17" s="444"/>
      <c r="H17" s="444"/>
      <c r="I17" s="445"/>
      <c r="J17" s="437" t="s">
        <v>20</v>
      </c>
      <c r="K17" s="437"/>
      <c r="L17" s="437"/>
      <c r="M17" s="490">
        <f>din!E120</f>
        <v>0</v>
      </c>
      <c r="N17" s="490"/>
      <c r="O17" s="490"/>
      <c r="P17" s="490"/>
      <c r="Q17" s="490"/>
      <c r="R17" s="450"/>
      <c r="S17" s="450"/>
      <c r="T17" s="450"/>
      <c r="U17" s="450"/>
      <c r="V17" s="450"/>
    </row>
    <row r="18" spans="2:39" s="20" customFormat="1" ht="20.100000000000001" customHeight="1">
      <c r="B18" s="443"/>
      <c r="C18" s="444"/>
      <c r="D18" s="445"/>
      <c r="E18" s="443"/>
      <c r="F18" s="444"/>
      <c r="G18" s="444"/>
      <c r="H18" s="444"/>
      <c r="I18" s="445"/>
      <c r="J18" s="437" t="s">
        <v>598</v>
      </c>
      <c r="K18" s="437"/>
      <c r="L18" s="437"/>
      <c r="M18" s="491">
        <f>din!F120</f>
        <v>0</v>
      </c>
      <c r="N18" s="491"/>
      <c r="O18" s="491"/>
      <c r="P18" s="491"/>
      <c r="Q18" s="491"/>
      <c r="R18" s="450"/>
      <c r="S18" s="450"/>
      <c r="T18" s="450"/>
      <c r="U18" s="450"/>
      <c r="V18" s="450"/>
    </row>
    <row r="19" spans="2:39" s="20" customFormat="1" ht="20.100000000000001" customHeight="1">
      <c r="B19" s="443"/>
      <c r="C19" s="444"/>
      <c r="D19" s="445"/>
      <c r="E19" s="484">
        <f>din!C120</f>
        <v>0</v>
      </c>
      <c r="F19" s="485"/>
      <c r="G19" s="485"/>
      <c r="H19" s="485"/>
      <c r="I19" s="486"/>
      <c r="J19" s="437" t="s">
        <v>17</v>
      </c>
      <c r="K19" s="437"/>
      <c r="L19" s="437"/>
      <c r="M19" s="491">
        <f>din!G120</f>
        <v>0</v>
      </c>
      <c r="N19" s="491"/>
      <c r="O19" s="491"/>
      <c r="P19" s="491"/>
      <c r="Q19" s="491"/>
      <c r="R19" s="450"/>
      <c r="S19" s="450"/>
      <c r="T19" s="450"/>
      <c r="U19" s="450"/>
      <c r="V19" s="450"/>
      <c r="AB19" s="92"/>
      <c r="AC19" s="92"/>
      <c r="AD19" s="92"/>
      <c r="AE19" s="92"/>
      <c r="AF19" s="92"/>
      <c r="AG19" s="92"/>
      <c r="AH19" s="92"/>
      <c r="AI19" s="92"/>
      <c r="AJ19" s="92"/>
      <c r="AK19" s="92"/>
      <c r="AL19" s="92"/>
      <c r="AM19" s="92"/>
    </row>
    <row r="20" spans="2:39" s="20" customFormat="1" ht="20.100000000000001" customHeight="1">
      <c r="B20" s="446"/>
      <c r="C20" s="447"/>
      <c r="D20" s="448"/>
      <c r="E20" s="487"/>
      <c r="F20" s="488"/>
      <c r="G20" s="488"/>
      <c r="H20" s="488"/>
      <c r="I20" s="489"/>
      <c r="J20" s="437" t="s">
        <v>18</v>
      </c>
      <c r="K20" s="437"/>
      <c r="L20" s="437"/>
      <c r="M20" s="491">
        <f>din!H120</f>
        <v>0</v>
      </c>
      <c r="N20" s="491"/>
      <c r="O20" s="491"/>
      <c r="P20" s="491"/>
      <c r="Q20" s="491"/>
      <c r="R20" s="450"/>
      <c r="S20" s="450"/>
      <c r="T20" s="450"/>
      <c r="U20" s="450"/>
      <c r="V20" s="450"/>
      <c r="W20" s="21"/>
      <c r="AB20" s="92"/>
      <c r="AC20" s="92"/>
      <c r="AD20" s="92"/>
      <c r="AE20" s="92"/>
      <c r="AF20" s="92"/>
      <c r="AG20" s="92"/>
      <c r="AH20" s="92"/>
      <c r="AI20" s="92"/>
      <c r="AJ20" s="92"/>
      <c r="AK20" s="92"/>
      <c r="AL20" s="92"/>
      <c r="AM20" s="92"/>
    </row>
    <row r="21" spans="2:39" s="20" customFormat="1" ht="15" customHeight="1">
      <c r="B21" s="441"/>
      <c r="C21" s="441"/>
      <c r="D21" s="441"/>
      <c r="E21" s="441"/>
      <c r="F21" s="441"/>
      <c r="G21" s="441"/>
      <c r="H21" s="441"/>
      <c r="I21" s="441"/>
      <c r="J21" s="512"/>
      <c r="K21" s="512"/>
      <c r="L21" s="512"/>
      <c r="M21" s="513"/>
      <c r="N21" s="513"/>
      <c r="O21" s="513"/>
      <c r="P21" s="513"/>
      <c r="Q21" s="513"/>
      <c r="R21" s="507"/>
      <c r="S21" s="507"/>
      <c r="T21" s="507"/>
      <c r="U21" s="507"/>
      <c r="V21" s="507"/>
      <c r="W21" s="21"/>
      <c r="AB21" s="92"/>
      <c r="AC21" s="92"/>
      <c r="AD21" s="92"/>
      <c r="AE21" s="92"/>
      <c r="AF21" s="92"/>
      <c r="AG21" s="92"/>
      <c r="AH21" s="92"/>
      <c r="AI21" s="92"/>
      <c r="AJ21" s="92"/>
      <c r="AK21" s="92"/>
      <c r="AL21" s="92"/>
      <c r="AM21" s="92"/>
    </row>
    <row r="22" spans="2:39" s="20" customFormat="1" ht="20.100000000000001" customHeight="1">
      <c r="B22" s="444"/>
      <c r="C22" s="444"/>
      <c r="D22" s="444"/>
      <c r="E22" s="444"/>
      <c r="F22" s="444"/>
      <c r="G22" s="444"/>
      <c r="H22" s="444"/>
      <c r="I22" s="444"/>
      <c r="J22" s="509"/>
      <c r="K22" s="509"/>
      <c r="L22" s="509"/>
      <c r="M22" s="510"/>
      <c r="N22" s="510"/>
      <c r="O22" s="510"/>
      <c r="P22" s="510"/>
      <c r="Q22" s="510"/>
      <c r="R22" s="508"/>
      <c r="S22" s="508"/>
      <c r="T22" s="508"/>
      <c r="U22" s="508"/>
      <c r="V22" s="508"/>
      <c r="W22" s="21"/>
      <c r="AB22" s="92"/>
      <c r="AC22" s="92"/>
      <c r="AD22" s="92"/>
      <c r="AE22" s="92"/>
      <c r="AF22" s="92"/>
      <c r="AG22" s="92"/>
      <c r="AH22" s="92"/>
      <c r="AI22" s="92"/>
      <c r="AJ22" s="92"/>
      <c r="AK22" s="92"/>
      <c r="AL22" s="92"/>
      <c r="AM22" s="92"/>
    </row>
    <row r="23" spans="2:39" s="20" customFormat="1" ht="20.100000000000001" customHeight="1">
      <c r="B23" s="444"/>
      <c r="C23" s="444"/>
      <c r="D23" s="444"/>
      <c r="E23" s="444"/>
      <c r="F23" s="444"/>
      <c r="G23" s="444"/>
      <c r="H23" s="444"/>
      <c r="I23" s="444"/>
      <c r="J23" s="509"/>
      <c r="K23" s="509"/>
      <c r="L23" s="509"/>
      <c r="M23" s="511"/>
      <c r="N23" s="511"/>
      <c r="O23" s="511"/>
      <c r="P23" s="511"/>
      <c r="Q23" s="511"/>
      <c r="R23" s="508"/>
      <c r="S23" s="508"/>
      <c r="T23" s="508"/>
      <c r="U23" s="508"/>
      <c r="V23" s="508"/>
      <c r="W23" s="21"/>
      <c r="AB23" s="92"/>
      <c r="AC23" s="92"/>
      <c r="AD23" s="93"/>
      <c r="AE23" s="92"/>
      <c r="AF23" s="92"/>
      <c r="AG23" s="92"/>
      <c r="AH23" s="92"/>
      <c r="AI23" s="92"/>
      <c r="AJ23" s="92"/>
      <c r="AK23" s="92"/>
      <c r="AL23" s="92"/>
      <c r="AM23" s="92"/>
    </row>
    <row r="24" spans="2:39" s="20" customFormat="1" ht="20.100000000000001" customHeight="1">
      <c r="B24" s="444"/>
      <c r="C24" s="444"/>
      <c r="D24" s="444"/>
      <c r="E24" s="514"/>
      <c r="F24" s="485"/>
      <c r="G24" s="485"/>
      <c r="H24" s="485"/>
      <c r="I24" s="485"/>
      <c r="J24" s="509"/>
      <c r="K24" s="509"/>
      <c r="L24" s="509"/>
      <c r="M24" s="511"/>
      <c r="N24" s="511"/>
      <c r="O24" s="511"/>
      <c r="P24" s="511"/>
      <c r="Q24" s="511"/>
      <c r="R24" s="508"/>
      <c r="S24" s="508"/>
      <c r="T24" s="508"/>
      <c r="U24" s="508"/>
      <c r="V24" s="508"/>
      <c r="W24" s="21"/>
      <c r="AB24" s="92"/>
      <c r="AC24" s="92"/>
      <c r="AD24" s="92"/>
      <c r="AE24" s="92"/>
      <c r="AF24" s="92"/>
      <c r="AG24" s="92"/>
      <c r="AH24" s="92"/>
      <c r="AI24" s="92"/>
      <c r="AJ24" s="92"/>
      <c r="AK24" s="92"/>
      <c r="AL24" s="92"/>
      <c r="AM24" s="92"/>
    </row>
    <row r="25" spans="2:39" s="20" customFormat="1" ht="20.100000000000001" customHeight="1">
      <c r="B25" s="444"/>
      <c r="C25" s="444"/>
      <c r="D25" s="444"/>
      <c r="E25" s="485"/>
      <c r="F25" s="485"/>
      <c r="G25" s="485"/>
      <c r="H25" s="485"/>
      <c r="I25" s="485"/>
      <c r="J25" s="509"/>
      <c r="K25" s="509"/>
      <c r="L25" s="509"/>
      <c r="M25" s="511"/>
      <c r="N25" s="511"/>
      <c r="O25" s="511"/>
      <c r="P25" s="511"/>
      <c r="Q25" s="511"/>
      <c r="R25" s="508"/>
      <c r="S25" s="508"/>
      <c r="T25" s="508"/>
      <c r="U25" s="508"/>
      <c r="V25" s="508"/>
      <c r="W25" s="21"/>
      <c r="AB25" s="92"/>
      <c r="AC25" s="92"/>
      <c r="AD25" s="92"/>
      <c r="AE25" s="92"/>
      <c r="AF25" s="92"/>
      <c r="AG25" s="92"/>
      <c r="AH25" s="92"/>
      <c r="AI25" s="92"/>
      <c r="AJ25" s="92"/>
      <c r="AK25" s="92"/>
      <c r="AL25" s="92"/>
      <c r="AM25" s="92"/>
    </row>
    <row r="26" spans="2:39" s="20" customFormat="1" ht="15" customHeight="1">
      <c r="B26" s="444"/>
      <c r="C26" s="444"/>
      <c r="D26" s="444"/>
      <c r="E26" s="444"/>
      <c r="F26" s="444"/>
      <c r="G26" s="444"/>
      <c r="H26" s="444"/>
      <c r="I26" s="444"/>
      <c r="J26" s="509"/>
      <c r="K26" s="509"/>
      <c r="L26" s="509"/>
      <c r="M26" s="510"/>
      <c r="N26" s="510"/>
      <c r="O26" s="510"/>
      <c r="P26" s="510"/>
      <c r="Q26" s="510"/>
      <c r="R26" s="508"/>
      <c r="S26" s="508"/>
      <c r="T26" s="508"/>
      <c r="U26" s="508"/>
      <c r="V26" s="508"/>
      <c r="W26" s="21"/>
    </row>
    <row r="27" spans="2:39" s="20" customFormat="1" ht="20.100000000000001" customHeight="1">
      <c r="B27" s="444"/>
      <c r="C27" s="444"/>
      <c r="D27" s="444"/>
      <c r="E27" s="444"/>
      <c r="F27" s="444"/>
      <c r="G27" s="444"/>
      <c r="H27" s="444"/>
      <c r="I27" s="444"/>
      <c r="J27" s="509"/>
      <c r="K27" s="509"/>
      <c r="L27" s="509"/>
      <c r="M27" s="510"/>
      <c r="N27" s="510"/>
      <c r="O27" s="510"/>
      <c r="P27" s="510"/>
      <c r="Q27" s="510"/>
      <c r="R27" s="508"/>
      <c r="S27" s="508"/>
      <c r="T27" s="508"/>
      <c r="U27" s="508"/>
      <c r="V27" s="508"/>
      <c r="W27" s="21"/>
    </row>
    <row r="28" spans="2:39" s="20" customFormat="1" ht="20.100000000000001" customHeight="1">
      <c r="B28" s="444"/>
      <c r="C28" s="444"/>
      <c r="D28" s="444"/>
      <c r="E28" s="444"/>
      <c r="F28" s="444"/>
      <c r="G28" s="444"/>
      <c r="H28" s="444"/>
      <c r="I28" s="444"/>
      <c r="J28" s="509"/>
      <c r="K28" s="509"/>
      <c r="L28" s="509"/>
      <c r="M28" s="511"/>
      <c r="N28" s="511"/>
      <c r="O28" s="511"/>
      <c r="P28" s="511"/>
      <c r="Q28" s="511"/>
      <c r="R28" s="508"/>
      <c r="S28" s="508"/>
      <c r="T28" s="508"/>
      <c r="U28" s="508"/>
      <c r="V28" s="508"/>
      <c r="W28" s="21"/>
    </row>
    <row r="29" spans="2:39" s="20" customFormat="1" ht="20.100000000000001" customHeight="1">
      <c r="B29" s="444"/>
      <c r="C29" s="444"/>
      <c r="D29" s="444"/>
      <c r="E29" s="514"/>
      <c r="F29" s="485"/>
      <c r="G29" s="485"/>
      <c r="H29" s="485"/>
      <c r="I29" s="485"/>
      <c r="J29" s="509"/>
      <c r="K29" s="509"/>
      <c r="L29" s="509"/>
      <c r="M29" s="511"/>
      <c r="N29" s="511"/>
      <c r="O29" s="511"/>
      <c r="P29" s="511"/>
      <c r="Q29" s="511"/>
      <c r="R29" s="508"/>
      <c r="S29" s="508"/>
      <c r="T29" s="508"/>
      <c r="U29" s="508"/>
      <c r="V29" s="508"/>
      <c r="W29" s="21"/>
    </row>
    <row r="30" spans="2:39" s="20" customFormat="1" ht="20.100000000000001" customHeight="1">
      <c r="B30" s="444"/>
      <c r="C30" s="444"/>
      <c r="D30" s="444"/>
      <c r="E30" s="485"/>
      <c r="F30" s="485"/>
      <c r="G30" s="485"/>
      <c r="H30" s="485"/>
      <c r="I30" s="485"/>
      <c r="J30" s="509"/>
      <c r="K30" s="509"/>
      <c r="L30" s="509"/>
      <c r="M30" s="511"/>
      <c r="N30" s="511"/>
      <c r="O30" s="511"/>
      <c r="P30" s="511"/>
      <c r="Q30" s="511"/>
      <c r="R30" s="508"/>
      <c r="S30" s="508"/>
      <c r="T30" s="508"/>
      <c r="U30" s="508"/>
      <c r="V30" s="508"/>
      <c r="W30" s="21"/>
    </row>
    <row r="31" spans="2:39" s="20" customFormat="1" ht="15" customHeight="1">
      <c r="B31" s="444"/>
      <c r="C31" s="444"/>
      <c r="D31" s="444"/>
      <c r="E31" s="444"/>
      <c r="F31" s="444"/>
      <c r="G31" s="444"/>
      <c r="H31" s="444"/>
      <c r="I31" s="444"/>
      <c r="J31" s="509"/>
      <c r="K31" s="509"/>
      <c r="L31" s="509"/>
      <c r="M31" s="510"/>
      <c r="N31" s="510"/>
      <c r="O31" s="510"/>
      <c r="P31" s="510"/>
      <c r="Q31" s="510"/>
      <c r="R31" s="508"/>
      <c r="S31" s="508"/>
      <c r="T31" s="508"/>
      <c r="U31" s="508"/>
      <c r="V31" s="508"/>
      <c r="W31" s="21"/>
    </row>
    <row r="32" spans="2:39" s="20" customFormat="1" ht="20.100000000000001" customHeight="1">
      <c r="B32" s="444"/>
      <c r="C32" s="444"/>
      <c r="D32" s="444"/>
      <c r="E32" s="444"/>
      <c r="F32" s="444"/>
      <c r="G32" s="444"/>
      <c r="H32" s="444"/>
      <c r="I32" s="444"/>
      <c r="J32" s="509"/>
      <c r="K32" s="509"/>
      <c r="L32" s="509"/>
      <c r="M32" s="510"/>
      <c r="N32" s="510"/>
      <c r="O32" s="510"/>
      <c r="P32" s="510"/>
      <c r="Q32" s="510"/>
      <c r="R32" s="508"/>
      <c r="S32" s="508"/>
      <c r="T32" s="508"/>
      <c r="U32" s="508"/>
      <c r="V32" s="508"/>
      <c r="W32" s="21"/>
    </row>
    <row r="33" spans="2:29" s="20" customFormat="1" ht="20.100000000000001" customHeight="1">
      <c r="B33" s="444"/>
      <c r="C33" s="444"/>
      <c r="D33" s="444"/>
      <c r="E33" s="444"/>
      <c r="F33" s="444"/>
      <c r="G33" s="444"/>
      <c r="H33" s="444"/>
      <c r="I33" s="444"/>
      <c r="J33" s="509"/>
      <c r="K33" s="509"/>
      <c r="L33" s="509"/>
      <c r="M33" s="511"/>
      <c r="N33" s="511"/>
      <c r="O33" s="511"/>
      <c r="P33" s="511"/>
      <c r="Q33" s="511"/>
      <c r="R33" s="508"/>
      <c r="S33" s="508"/>
      <c r="T33" s="508"/>
      <c r="U33" s="508"/>
      <c r="V33" s="508"/>
      <c r="W33" s="21"/>
    </row>
    <row r="34" spans="2:29" s="20" customFormat="1" ht="20.100000000000001" customHeight="1">
      <c r="B34" s="444"/>
      <c r="C34" s="444"/>
      <c r="D34" s="444"/>
      <c r="E34" s="514"/>
      <c r="F34" s="485"/>
      <c r="G34" s="485"/>
      <c r="H34" s="485"/>
      <c r="I34" s="485"/>
      <c r="J34" s="509"/>
      <c r="K34" s="509"/>
      <c r="L34" s="509"/>
      <c r="M34" s="511"/>
      <c r="N34" s="511"/>
      <c r="O34" s="511"/>
      <c r="P34" s="511"/>
      <c r="Q34" s="511"/>
      <c r="R34" s="508"/>
      <c r="S34" s="508"/>
      <c r="T34" s="508"/>
      <c r="U34" s="508"/>
      <c r="V34" s="508"/>
      <c r="W34" s="21"/>
    </row>
    <row r="35" spans="2:29" s="20" customFormat="1" ht="20.100000000000001" customHeight="1">
      <c r="B35" s="444"/>
      <c r="C35" s="444"/>
      <c r="D35" s="444"/>
      <c r="E35" s="485"/>
      <c r="F35" s="485"/>
      <c r="G35" s="485"/>
      <c r="H35" s="485"/>
      <c r="I35" s="485"/>
      <c r="J35" s="509"/>
      <c r="K35" s="509"/>
      <c r="L35" s="509"/>
      <c r="M35" s="511"/>
      <c r="N35" s="511"/>
      <c r="O35" s="511"/>
      <c r="P35" s="511"/>
      <c r="Q35" s="511"/>
      <c r="R35" s="508"/>
      <c r="S35" s="508"/>
      <c r="T35" s="508"/>
      <c r="U35" s="508"/>
      <c r="V35" s="508"/>
      <c r="W35" s="21"/>
    </row>
    <row r="36" spans="2:29">
      <c r="B36" s="74"/>
      <c r="C36" s="74"/>
      <c r="D36" s="74"/>
      <c r="E36" s="74"/>
      <c r="F36" s="74"/>
      <c r="G36" s="74"/>
      <c r="H36" s="74"/>
      <c r="I36" s="74"/>
      <c r="J36" s="74"/>
      <c r="K36" s="74"/>
      <c r="L36" s="74"/>
      <c r="M36" s="74"/>
      <c r="N36" s="74"/>
      <c r="O36" s="74"/>
      <c r="P36" s="74"/>
      <c r="Q36" s="74"/>
      <c r="R36" s="74"/>
      <c r="S36" s="74"/>
      <c r="T36" s="74"/>
      <c r="U36" s="74"/>
      <c r="V36" s="74"/>
    </row>
    <row r="37" spans="2:29">
      <c r="B37" s="439"/>
      <c r="C37" s="439"/>
      <c r="D37" s="439"/>
      <c r="E37" s="439"/>
      <c r="F37" s="439"/>
      <c r="G37" s="439"/>
      <c r="H37" s="439"/>
      <c r="I37" s="439"/>
      <c r="J37" s="439"/>
      <c r="K37" s="439"/>
      <c r="L37" s="439"/>
      <c r="M37" s="439"/>
      <c r="N37" s="439"/>
      <c r="O37" s="439"/>
      <c r="P37" s="439"/>
      <c r="Q37" s="439"/>
      <c r="R37" s="439"/>
      <c r="S37" s="439"/>
      <c r="T37" s="439"/>
      <c r="U37" s="439"/>
      <c r="V37" s="439"/>
    </row>
    <row r="38" spans="2:29" ht="15" customHeight="1">
      <c r="B38" s="426" t="s">
        <v>628</v>
      </c>
      <c r="C38" s="426"/>
      <c r="D38" s="426"/>
      <c r="E38" s="426"/>
      <c r="F38" s="426"/>
      <c r="G38" s="426"/>
      <c r="H38" s="426"/>
      <c r="I38" s="426"/>
      <c r="J38" s="426"/>
      <c r="K38" s="426"/>
      <c r="L38" s="426"/>
      <c r="M38" s="426"/>
      <c r="N38" s="426"/>
      <c r="O38" s="426"/>
      <c r="P38" s="426"/>
      <c r="Q38" s="426"/>
      <c r="R38" s="426"/>
      <c r="S38" s="79">
        <f>'Certificados Gerais'!W36</f>
        <v>0</v>
      </c>
      <c r="T38" s="77" t="s">
        <v>629</v>
      </c>
    </row>
    <row r="39" spans="2:29" ht="14.1" customHeight="1">
      <c r="B39" s="433"/>
      <c r="C39" s="433"/>
      <c r="D39" s="433"/>
      <c r="E39" s="433"/>
      <c r="F39" s="433"/>
      <c r="G39" s="433"/>
      <c r="H39" s="433"/>
      <c r="I39" s="433"/>
      <c r="J39" s="433"/>
      <c r="K39" s="433"/>
      <c r="L39" s="433"/>
      <c r="M39" s="433"/>
      <c r="N39" s="433"/>
      <c r="O39" s="433"/>
      <c r="P39" s="433"/>
      <c r="Q39" s="433"/>
      <c r="R39" s="433"/>
      <c r="S39" s="433"/>
      <c r="T39" s="433"/>
      <c r="U39" s="433"/>
      <c r="V39" s="433"/>
    </row>
    <row r="40" spans="2:29" ht="14.1" customHeight="1">
      <c r="B40" s="433"/>
      <c r="C40" s="433"/>
      <c r="D40" s="433"/>
      <c r="E40" s="433"/>
      <c r="F40" s="433"/>
      <c r="G40" s="433"/>
      <c r="H40" s="433"/>
      <c r="I40" s="433"/>
      <c r="J40" s="433"/>
      <c r="K40" s="433"/>
      <c r="L40" s="433"/>
      <c r="M40" s="433"/>
      <c r="N40" s="433"/>
      <c r="O40" s="433"/>
      <c r="P40" s="433"/>
      <c r="Q40" s="433"/>
      <c r="R40" s="433"/>
      <c r="S40" s="433"/>
      <c r="T40" s="433"/>
      <c r="U40" s="433"/>
      <c r="V40" s="433"/>
      <c r="W40" s="73"/>
      <c r="X40" s="73"/>
      <c r="Y40" s="73"/>
      <c r="Z40" s="73"/>
      <c r="AA40" s="73"/>
    </row>
    <row r="41" spans="2:29" s="19" customFormat="1" ht="15" customHeight="1">
      <c r="B41" s="434" t="str">
        <f>'Certificados Gerais'!B38</f>
        <v>FOR.n°</v>
      </c>
      <c r="C41" s="434"/>
      <c r="D41" s="434"/>
      <c r="E41" s="81"/>
      <c r="F41" s="81"/>
      <c r="G41" s="24"/>
      <c r="H41" s="24"/>
      <c r="I41" s="24"/>
      <c r="J41" s="24"/>
      <c r="K41" s="24"/>
      <c r="L41" s="24"/>
      <c r="M41" s="24"/>
      <c r="N41" s="24"/>
      <c r="O41" s="24"/>
      <c r="P41" s="24"/>
      <c r="Q41" s="24"/>
      <c r="R41" s="434" t="str">
        <f>'Certificados Gerais'!U38</f>
        <v>Rev.nº</v>
      </c>
      <c r="S41" s="434"/>
      <c r="T41" s="435" t="str">
        <f>'Certificados Gerais'!W38</f>
        <v>Data</v>
      </c>
      <c r="U41" s="436"/>
      <c r="V41" s="436"/>
      <c r="W41" s="24"/>
      <c r="X41" s="24"/>
      <c r="Y41" s="24"/>
      <c r="Z41" s="24"/>
      <c r="AA41" s="24"/>
      <c r="AB41" s="90"/>
      <c r="AC41" s="90"/>
    </row>
    <row r="44" spans="2:29">
      <c r="C44" s="77"/>
      <c r="D44" s="77"/>
      <c r="E44" s="77"/>
      <c r="F44" s="77"/>
      <c r="G44" s="77"/>
      <c r="H44" s="77"/>
      <c r="I44" s="77"/>
      <c r="J44" s="77"/>
      <c r="K44" s="77"/>
      <c r="L44" s="77"/>
      <c r="M44" s="77"/>
      <c r="N44" s="77"/>
      <c r="O44" s="77"/>
      <c r="P44" s="77"/>
      <c r="Q44" s="77"/>
      <c r="R44" s="77"/>
      <c r="S44" s="77"/>
      <c r="T44" s="77"/>
      <c r="U44" s="77"/>
      <c r="V44" s="77"/>
    </row>
  </sheetData>
  <sheetProtection formatCells="0" formatColumns="0" formatRows="0" selectLockedCells="1"/>
  <mergeCells count="92">
    <mergeCell ref="B39:V40"/>
    <mergeCell ref="B41:D41"/>
    <mergeCell ref="R41:S41"/>
    <mergeCell ref="T41:V41"/>
    <mergeCell ref="J34:L34"/>
    <mergeCell ref="M34:Q34"/>
    <mergeCell ref="J35:L35"/>
    <mergeCell ref="M35:Q35"/>
    <mergeCell ref="B37:V37"/>
    <mergeCell ref="B38:R38"/>
    <mergeCell ref="B31:D35"/>
    <mergeCell ref="E31:I33"/>
    <mergeCell ref="J31:L31"/>
    <mergeCell ref="M31:Q31"/>
    <mergeCell ref="R31:V35"/>
    <mergeCell ref="J32:L32"/>
    <mergeCell ref="M32:Q32"/>
    <mergeCell ref="J33:L33"/>
    <mergeCell ref="M33:Q33"/>
    <mergeCell ref="E34:I35"/>
    <mergeCell ref="R26:V30"/>
    <mergeCell ref="J27:L27"/>
    <mergeCell ref="M27:Q27"/>
    <mergeCell ref="J28:L28"/>
    <mergeCell ref="M28:Q28"/>
    <mergeCell ref="E29:I30"/>
    <mergeCell ref="J29:L29"/>
    <mergeCell ref="M29:Q29"/>
    <mergeCell ref="J30:L30"/>
    <mergeCell ref="M30:Q30"/>
    <mergeCell ref="B26:D30"/>
    <mergeCell ref="E26:I28"/>
    <mergeCell ref="J26:L26"/>
    <mergeCell ref="M26:Q26"/>
    <mergeCell ref="B21:D25"/>
    <mergeCell ref="E21:I23"/>
    <mergeCell ref="J21:L21"/>
    <mergeCell ref="M21:Q21"/>
    <mergeCell ref="E24:I25"/>
    <mergeCell ref="R21:V25"/>
    <mergeCell ref="J22:L22"/>
    <mergeCell ref="M22:Q22"/>
    <mergeCell ref="J23:L23"/>
    <mergeCell ref="M23:Q23"/>
    <mergeCell ref="J24:L24"/>
    <mergeCell ref="M24:Q24"/>
    <mergeCell ref="J25:L25"/>
    <mergeCell ref="M25:Q25"/>
    <mergeCell ref="R16:V20"/>
    <mergeCell ref="J17:L17"/>
    <mergeCell ref="M17:Q17"/>
    <mergeCell ref="J18:L18"/>
    <mergeCell ref="M18:Q18"/>
    <mergeCell ref="M14:Q14"/>
    <mergeCell ref="J15:L15"/>
    <mergeCell ref="M15:Q15"/>
    <mergeCell ref="E19:I20"/>
    <mergeCell ref="J19:L19"/>
    <mergeCell ref="M19:Q19"/>
    <mergeCell ref="J20:L20"/>
    <mergeCell ref="M20:Q20"/>
    <mergeCell ref="B16:D20"/>
    <mergeCell ref="E16:I18"/>
    <mergeCell ref="J16:L16"/>
    <mergeCell ref="M16:Q16"/>
    <mergeCell ref="AB9:AC9"/>
    <mergeCell ref="B11:D15"/>
    <mergeCell ref="E11:I13"/>
    <mergeCell ref="J11:L11"/>
    <mergeCell ref="M11:Q11"/>
    <mergeCell ref="R11:V15"/>
    <mergeCell ref="J12:L12"/>
    <mergeCell ref="M12:Q12"/>
    <mergeCell ref="J13:L13"/>
    <mergeCell ref="M13:Q13"/>
    <mergeCell ref="E14:I15"/>
    <mergeCell ref="J14:L14"/>
    <mergeCell ref="O7:Q7"/>
    <mergeCell ref="R7:V7"/>
    <mergeCell ref="B8:D8"/>
    <mergeCell ref="E8:V8"/>
    <mergeCell ref="B9:D10"/>
    <mergeCell ref="E9:I10"/>
    <mergeCell ref="J9:Q10"/>
    <mergeCell ref="R9:V10"/>
    <mergeCell ref="R1:W1"/>
    <mergeCell ref="B2:S2"/>
    <mergeCell ref="B3:S3"/>
    <mergeCell ref="B6:D6"/>
    <mergeCell ref="E6:M6"/>
    <mergeCell ref="O6:Q6"/>
    <mergeCell ref="R6:V6"/>
  </mergeCells>
  <conditionalFormatting sqref="R1:W1">
    <cfRule type="cellIs" dxfId="24" priority="39" operator="equal">
      <formula>"Inserir IN"</formula>
    </cfRule>
  </conditionalFormatting>
  <conditionalFormatting sqref="B2">
    <cfRule type="containsBlanks" dxfId="23" priority="37">
      <formula>LEN(TRIM(B2))=0</formula>
    </cfRule>
  </conditionalFormatting>
  <conditionalFormatting sqref="B3">
    <cfRule type="containsBlanks" dxfId="22" priority="38">
      <formula>LEN(TRIM(B3))=0</formula>
    </cfRule>
  </conditionalFormatting>
  <conditionalFormatting sqref="B2:S2">
    <cfRule type="cellIs" dxfId="21" priority="36" operator="equal">
      <formula>"Selecionar opção"</formula>
    </cfRule>
  </conditionalFormatting>
  <conditionalFormatting sqref="B3:S3">
    <cfRule type="cellIs" dxfId="20" priority="35" operator="equal">
      <formula>"Selecionar opção de escopo"</formula>
    </cfRule>
  </conditionalFormatting>
  <conditionalFormatting sqref="R6">
    <cfRule type="cellIs" dxfId="19" priority="33" operator="equal">
      <formula>"Inserir data"</formula>
    </cfRule>
  </conditionalFormatting>
  <conditionalFormatting sqref="R7">
    <cfRule type="cellIs" dxfId="18" priority="32" operator="equal">
      <formula>""</formula>
    </cfRule>
  </conditionalFormatting>
  <conditionalFormatting sqref="E8:V8">
    <cfRule type="cellIs" dxfId="17" priority="31" operator="equal">
      <formula>""</formula>
    </cfRule>
  </conditionalFormatting>
  <conditionalFormatting sqref="S38">
    <cfRule type="cellIs" dxfId="16" priority="29" operator="equal">
      <formula>0</formula>
    </cfRule>
    <cfRule type="cellIs" dxfId="15" priority="30" operator="equal">
      <formula>""</formula>
    </cfRule>
  </conditionalFormatting>
  <conditionalFormatting sqref="B41">
    <cfRule type="cellIs" dxfId="14" priority="28" operator="equal">
      <formula>"rev"</formula>
    </cfRule>
  </conditionalFormatting>
  <conditionalFormatting sqref="E41:F41">
    <cfRule type="cellIs" dxfId="13" priority="27" operator="equal">
      <formula>"data"</formula>
    </cfRule>
  </conditionalFormatting>
  <conditionalFormatting sqref="B41:D41">
    <cfRule type="cellIs" dxfId="12" priority="26" operator="equal">
      <formula>"FOR.n°"</formula>
    </cfRule>
  </conditionalFormatting>
  <conditionalFormatting sqref="R41:S41">
    <cfRule type="cellIs" dxfId="11" priority="25" operator="equal">
      <formula>"Rev.nº"</formula>
    </cfRule>
  </conditionalFormatting>
  <conditionalFormatting sqref="T41:V41">
    <cfRule type="cellIs" dxfId="10" priority="24" operator="equal">
      <formula>"data"</formula>
    </cfRule>
  </conditionalFormatting>
  <conditionalFormatting sqref="B11:D15">
    <cfRule type="cellIs" dxfId="9" priority="22" operator="equal">
      <formula>""</formula>
    </cfRule>
  </conditionalFormatting>
  <conditionalFormatting sqref="E11">
    <cfRule type="cellIs" dxfId="8" priority="21" operator="equal">
      <formula>""</formula>
    </cfRule>
  </conditionalFormatting>
  <conditionalFormatting sqref="R11 M11:O15">
    <cfRule type="cellIs" dxfId="7" priority="20" operator="equal">
      <formula>""</formula>
    </cfRule>
  </conditionalFormatting>
  <conditionalFormatting sqref="E14">
    <cfRule type="cellIs" dxfId="6" priority="19" operator="equal">
      <formula>""</formula>
    </cfRule>
  </conditionalFormatting>
  <conditionalFormatting sqref="B16:D20">
    <cfRule type="cellIs" dxfId="5" priority="18" operator="equal">
      <formula>""</formula>
    </cfRule>
  </conditionalFormatting>
  <conditionalFormatting sqref="E16">
    <cfRule type="cellIs" dxfId="4" priority="17" operator="equal">
      <formula>""</formula>
    </cfRule>
  </conditionalFormatting>
  <conditionalFormatting sqref="R16 M16:O20">
    <cfRule type="cellIs" dxfId="3" priority="16" operator="equal">
      <formula>""</formula>
    </cfRule>
  </conditionalFormatting>
  <conditionalFormatting sqref="E19">
    <cfRule type="cellIs" dxfId="2" priority="6" operator="equal">
      <formula>""</formula>
    </cfRule>
  </conditionalFormatting>
  <conditionalFormatting sqref="E6:M6">
    <cfRule type="cellIs" dxfId="1" priority="1" operator="equal">
      <formula>"Inserir IN"</formula>
    </cfRule>
    <cfRule type="cellIs" dxfId="0" priority="2" operator="equal">
      <formula>"Inserir IN de decisão"</formula>
    </cfRule>
  </conditionalFormatting>
  <pageMargins left="0" right="0" top="0.74803149606299213" bottom="0" header="0" footer="0"/>
  <pageSetup paperSize="9" scale="98" orientation="portrait" errors="blank" horizontalDpi="4294967293" r:id="rId1"/>
  <headerFooter>
    <oddHeader>&amp;L&amp;G</oddHeader>
    <oddFooter>&amp;C&amp;"Times New Roman,Normal"&amp;7                          Página &amp;P de &amp;N</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
  <sheetViews>
    <sheetView topLeftCell="A79" workbookViewId="0">
      <selection sqref="A1:A100"/>
    </sheetView>
  </sheetViews>
  <sheetFormatPr defaultRowHeight="15"/>
  <sheetData>
    <row r="1" spans="1:1">
      <c r="A1" s="78" t="s">
        <v>630</v>
      </c>
    </row>
    <row r="2" spans="1:1">
      <c r="A2" s="78" t="s">
        <v>631</v>
      </c>
    </row>
    <row r="3" spans="1:1">
      <c r="A3" s="78" t="s">
        <v>632</v>
      </c>
    </row>
    <row r="4" spans="1:1">
      <c r="A4" s="78" t="s">
        <v>633</v>
      </c>
    </row>
    <row r="5" spans="1:1">
      <c r="A5" s="78" t="s">
        <v>634</v>
      </c>
    </row>
    <row r="6" spans="1:1">
      <c r="A6" s="78" t="s">
        <v>635</v>
      </c>
    </row>
    <row r="7" spans="1:1">
      <c r="A7" s="78" t="s">
        <v>636</v>
      </c>
    </row>
    <row r="8" spans="1:1">
      <c r="A8" s="78" t="s">
        <v>637</v>
      </c>
    </row>
    <row r="9" spans="1:1">
      <c r="A9" s="78" t="s">
        <v>638</v>
      </c>
    </row>
    <row r="10" spans="1:1">
      <c r="A10" s="78" t="s">
        <v>639</v>
      </c>
    </row>
    <row r="11" spans="1:1">
      <c r="A11" s="78" t="s">
        <v>640</v>
      </c>
    </row>
    <row r="12" spans="1:1">
      <c r="A12" s="78" t="s">
        <v>641</v>
      </c>
    </row>
    <row r="13" spans="1:1">
      <c r="A13" s="78" t="s">
        <v>642</v>
      </c>
    </row>
    <row r="14" spans="1:1">
      <c r="A14" s="78" t="s">
        <v>643</v>
      </c>
    </row>
    <row r="15" spans="1:1">
      <c r="A15" s="78" t="s">
        <v>644</v>
      </c>
    </row>
    <row r="16" spans="1:1">
      <c r="A16" s="78" t="s">
        <v>645</v>
      </c>
    </row>
    <row r="17" spans="1:1">
      <c r="A17" s="78" t="s">
        <v>646</v>
      </c>
    </row>
    <row r="18" spans="1:1">
      <c r="A18" s="78" t="s">
        <v>647</v>
      </c>
    </row>
    <row r="19" spans="1:1">
      <c r="A19" s="78" t="s">
        <v>648</v>
      </c>
    </row>
    <row r="20" spans="1:1">
      <c r="A20" s="78" t="s">
        <v>649</v>
      </c>
    </row>
    <row r="21" spans="1:1">
      <c r="A21" s="78" t="s">
        <v>650</v>
      </c>
    </row>
    <row r="22" spans="1:1">
      <c r="A22" s="78" t="s">
        <v>651</v>
      </c>
    </row>
    <row r="23" spans="1:1">
      <c r="A23" s="78" t="s">
        <v>652</v>
      </c>
    </row>
    <row r="24" spans="1:1">
      <c r="A24" s="78" t="s">
        <v>653</v>
      </c>
    </row>
    <row r="25" spans="1:1">
      <c r="A25" s="78" t="s">
        <v>654</v>
      </c>
    </row>
    <row r="26" spans="1:1">
      <c r="A26" s="78" t="s">
        <v>655</v>
      </c>
    </row>
    <row r="27" spans="1:1">
      <c r="A27" s="78" t="s">
        <v>656</v>
      </c>
    </row>
    <row r="28" spans="1:1">
      <c r="A28" s="78" t="s">
        <v>657</v>
      </c>
    </row>
    <row r="29" spans="1:1">
      <c r="A29" s="78" t="s">
        <v>658</v>
      </c>
    </row>
    <row r="30" spans="1:1">
      <c r="A30" s="78" t="s">
        <v>659</v>
      </c>
    </row>
    <row r="31" spans="1:1">
      <c r="A31" s="78" t="s">
        <v>660</v>
      </c>
    </row>
    <row r="32" spans="1:1">
      <c r="A32" s="78" t="s">
        <v>661</v>
      </c>
    </row>
    <row r="33" spans="1:1">
      <c r="A33" s="78" t="s">
        <v>662</v>
      </c>
    </row>
    <row r="34" spans="1:1">
      <c r="A34" s="78" t="s">
        <v>663</v>
      </c>
    </row>
    <row r="35" spans="1:1">
      <c r="A35" s="78" t="s">
        <v>664</v>
      </c>
    </row>
    <row r="36" spans="1:1">
      <c r="A36" s="78" t="s">
        <v>665</v>
      </c>
    </row>
    <row r="37" spans="1:1">
      <c r="A37" s="78" t="s">
        <v>666</v>
      </c>
    </row>
    <row r="38" spans="1:1">
      <c r="A38" s="78" t="s">
        <v>667</v>
      </c>
    </row>
    <row r="39" spans="1:1">
      <c r="A39" s="78" t="s">
        <v>668</v>
      </c>
    </row>
    <row r="40" spans="1:1">
      <c r="A40" s="78" t="s">
        <v>669</v>
      </c>
    </row>
    <row r="41" spans="1:1">
      <c r="A41" s="78" t="s">
        <v>670</v>
      </c>
    </row>
    <row r="42" spans="1:1">
      <c r="A42" s="78" t="s">
        <v>671</v>
      </c>
    </row>
    <row r="43" spans="1:1">
      <c r="A43" s="78" t="s">
        <v>672</v>
      </c>
    </row>
    <row r="44" spans="1:1">
      <c r="A44" s="78" t="s">
        <v>673</v>
      </c>
    </row>
    <row r="45" spans="1:1">
      <c r="A45" s="78" t="s">
        <v>674</v>
      </c>
    </row>
    <row r="46" spans="1:1">
      <c r="A46" s="78" t="s">
        <v>675</v>
      </c>
    </row>
    <row r="47" spans="1:1">
      <c r="A47" s="78" t="s">
        <v>676</v>
      </c>
    </row>
    <row r="48" spans="1:1">
      <c r="A48" s="78" t="s">
        <v>677</v>
      </c>
    </row>
    <row r="49" spans="1:1">
      <c r="A49" s="78" t="s">
        <v>678</v>
      </c>
    </row>
    <row r="50" spans="1:1">
      <c r="A50" s="78" t="s">
        <v>679</v>
      </c>
    </row>
    <row r="51" spans="1:1">
      <c r="A51" s="78" t="s">
        <v>680</v>
      </c>
    </row>
    <row r="52" spans="1:1">
      <c r="A52" s="78" t="s">
        <v>681</v>
      </c>
    </row>
    <row r="53" spans="1:1">
      <c r="A53" s="78" t="s">
        <v>682</v>
      </c>
    </row>
    <row r="54" spans="1:1">
      <c r="A54" s="78" t="s">
        <v>683</v>
      </c>
    </row>
    <row r="55" spans="1:1">
      <c r="A55" s="78" t="s">
        <v>684</v>
      </c>
    </row>
    <row r="56" spans="1:1">
      <c r="A56" s="78" t="s">
        <v>685</v>
      </c>
    </row>
    <row r="57" spans="1:1">
      <c r="A57" s="78" t="s">
        <v>686</v>
      </c>
    </row>
    <row r="58" spans="1:1">
      <c r="A58" s="78" t="s">
        <v>687</v>
      </c>
    </row>
    <row r="59" spans="1:1">
      <c r="A59" s="78" t="s">
        <v>688</v>
      </c>
    </row>
    <row r="60" spans="1:1">
      <c r="A60" s="78" t="s">
        <v>689</v>
      </c>
    </row>
    <row r="61" spans="1:1">
      <c r="A61" s="78" t="s">
        <v>690</v>
      </c>
    </row>
    <row r="62" spans="1:1">
      <c r="A62" s="78" t="s">
        <v>691</v>
      </c>
    </row>
    <row r="63" spans="1:1">
      <c r="A63" s="78" t="s">
        <v>692</v>
      </c>
    </row>
    <row r="64" spans="1:1">
      <c r="A64" s="78" t="s">
        <v>693</v>
      </c>
    </row>
    <row r="65" spans="1:1">
      <c r="A65" s="78" t="s">
        <v>694</v>
      </c>
    </row>
    <row r="66" spans="1:1">
      <c r="A66" s="78" t="s">
        <v>695</v>
      </c>
    </row>
    <row r="67" spans="1:1">
      <c r="A67" s="78" t="s">
        <v>696</v>
      </c>
    </row>
    <row r="68" spans="1:1">
      <c r="A68" s="78" t="s">
        <v>697</v>
      </c>
    </row>
    <row r="69" spans="1:1">
      <c r="A69" s="78" t="s">
        <v>698</v>
      </c>
    </row>
    <row r="70" spans="1:1">
      <c r="A70" s="78" t="s">
        <v>699</v>
      </c>
    </row>
    <row r="71" spans="1:1">
      <c r="A71" s="78" t="s">
        <v>700</v>
      </c>
    </row>
    <row r="72" spans="1:1">
      <c r="A72" s="78" t="s">
        <v>701</v>
      </c>
    </row>
    <row r="73" spans="1:1">
      <c r="A73" s="78" t="s">
        <v>702</v>
      </c>
    </row>
    <row r="74" spans="1:1">
      <c r="A74" s="78" t="s">
        <v>703</v>
      </c>
    </row>
    <row r="75" spans="1:1">
      <c r="A75" s="78" t="s">
        <v>704</v>
      </c>
    </row>
    <row r="76" spans="1:1">
      <c r="A76" s="78" t="s">
        <v>705</v>
      </c>
    </row>
    <row r="77" spans="1:1">
      <c r="A77" s="78" t="s">
        <v>706</v>
      </c>
    </row>
    <row r="78" spans="1:1">
      <c r="A78" s="78" t="s">
        <v>707</v>
      </c>
    </row>
    <row r="79" spans="1:1">
      <c r="A79" s="78" t="s">
        <v>708</v>
      </c>
    </row>
    <row r="80" spans="1:1">
      <c r="A80" s="78" t="s">
        <v>709</v>
      </c>
    </row>
    <row r="81" spans="1:1">
      <c r="A81" s="78" t="s">
        <v>710</v>
      </c>
    </row>
    <row r="82" spans="1:1">
      <c r="A82" s="78" t="s">
        <v>711</v>
      </c>
    </row>
    <row r="83" spans="1:1">
      <c r="A83" s="78" t="s">
        <v>712</v>
      </c>
    </row>
    <row r="84" spans="1:1">
      <c r="A84" s="78" t="s">
        <v>713</v>
      </c>
    </row>
    <row r="85" spans="1:1">
      <c r="A85" s="78" t="s">
        <v>714</v>
      </c>
    </row>
    <row r="86" spans="1:1">
      <c r="A86" s="78" t="s">
        <v>715</v>
      </c>
    </row>
    <row r="87" spans="1:1">
      <c r="A87" s="78" t="s">
        <v>716</v>
      </c>
    </row>
    <row r="88" spans="1:1">
      <c r="A88" s="78" t="s">
        <v>717</v>
      </c>
    </row>
    <row r="89" spans="1:1">
      <c r="A89" s="78" t="s">
        <v>718</v>
      </c>
    </row>
    <row r="90" spans="1:1">
      <c r="A90" s="78" t="s">
        <v>719</v>
      </c>
    </row>
    <row r="91" spans="1:1">
      <c r="A91" s="78" t="s">
        <v>720</v>
      </c>
    </row>
    <row r="92" spans="1:1">
      <c r="A92" s="78" t="s">
        <v>721</v>
      </c>
    </row>
    <row r="93" spans="1:1">
      <c r="A93" s="78" t="s">
        <v>722</v>
      </c>
    </row>
    <row r="94" spans="1:1">
      <c r="A94" s="78" t="s">
        <v>723</v>
      </c>
    </row>
    <row r="95" spans="1:1">
      <c r="A95" s="78" t="s">
        <v>724</v>
      </c>
    </row>
    <row r="96" spans="1:1">
      <c r="A96" s="78" t="s">
        <v>725</v>
      </c>
    </row>
    <row r="97" spans="1:1">
      <c r="A97" s="78" t="s">
        <v>726</v>
      </c>
    </row>
    <row r="98" spans="1:1">
      <c r="A98" s="78" t="s">
        <v>727</v>
      </c>
    </row>
    <row r="99" spans="1:1">
      <c r="A99" s="78" t="s">
        <v>728</v>
      </c>
    </row>
    <row r="100" spans="1:1">
      <c r="A100" s="78" t="s">
        <v>729</v>
      </c>
    </row>
  </sheetData>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596"/>
  <sheetViews>
    <sheetView showGridLines="0" zoomScale="70" zoomScaleNormal="70" workbookViewId="0">
      <pane xSplit="2" ySplit="2" topLeftCell="F3" activePane="bottomRight" state="frozen"/>
      <selection activeCell="A33" sqref="A33:S46"/>
      <selection pane="topRight" activeCell="A33" sqref="A33:S46"/>
      <selection pane="bottomLeft" activeCell="A33" sqref="A33:S46"/>
      <selection pane="bottomRight" activeCell="A33" sqref="A33:S46"/>
    </sheetView>
  </sheetViews>
  <sheetFormatPr defaultColWidth="9" defaultRowHeight="15"/>
  <cols>
    <col min="1" max="1" width="1.7109375" style="44" customWidth="1"/>
    <col min="2" max="2" width="25.85546875" style="44" customWidth="1"/>
    <col min="3" max="3" width="17.7109375" style="44" customWidth="1"/>
    <col min="4" max="4" width="20.42578125" style="44" customWidth="1"/>
    <col min="5" max="6" width="88.140625" style="44" customWidth="1"/>
    <col min="7" max="7" width="14.7109375" style="44" customWidth="1"/>
    <col min="8" max="8" width="11.5703125" style="13" customWidth="1"/>
    <col min="9" max="9" width="14.5703125" style="13" customWidth="1"/>
    <col min="10" max="10" width="23" style="13" customWidth="1"/>
    <col min="11" max="11" width="15.7109375" style="13" customWidth="1"/>
    <col min="12" max="12" width="40.5703125" style="44" customWidth="1"/>
    <col min="13" max="13" width="39.7109375" style="40" customWidth="1"/>
    <col min="14" max="16384" width="9" style="44"/>
  </cols>
  <sheetData>
    <row r="1" spans="2:13" ht="15" customHeight="1">
      <c r="G1" s="215" t="s">
        <v>730</v>
      </c>
      <c r="H1" s="215"/>
      <c r="I1" s="215"/>
    </row>
    <row r="2" spans="2:13" ht="39.75" customHeight="1">
      <c r="B2" s="49" t="s">
        <v>617</v>
      </c>
      <c r="C2" s="49" t="s">
        <v>731</v>
      </c>
      <c r="D2" s="49" t="s">
        <v>732</v>
      </c>
      <c r="E2" s="50" t="s">
        <v>619</v>
      </c>
      <c r="F2" s="49" t="s">
        <v>618</v>
      </c>
      <c r="G2" s="48" t="s">
        <v>733</v>
      </c>
      <c r="H2" s="48" t="s">
        <v>615</v>
      </c>
      <c r="I2" s="48" t="s">
        <v>616</v>
      </c>
      <c r="J2" s="48" t="s">
        <v>612</v>
      </c>
      <c r="K2" s="48" t="s">
        <v>613</v>
      </c>
      <c r="L2" s="48" t="s">
        <v>734</v>
      </c>
    </row>
    <row r="3" spans="2:13">
      <c r="B3" s="47" t="s">
        <v>607</v>
      </c>
      <c r="C3" s="47"/>
      <c r="D3" s="47"/>
      <c r="E3" s="46"/>
      <c r="F3" s="46"/>
      <c r="G3" s="46"/>
      <c r="H3" s="10"/>
      <c r="I3" s="10"/>
      <c r="J3" s="10"/>
      <c r="K3" s="10"/>
      <c r="L3" s="46"/>
    </row>
    <row r="4" spans="2:13" ht="122.25" customHeight="1">
      <c r="B4" s="51" t="s">
        <v>534</v>
      </c>
      <c r="C4" s="56">
        <f>4*12</f>
        <v>48</v>
      </c>
      <c r="D4" s="56"/>
      <c r="E4" s="51" t="s">
        <v>620</v>
      </c>
      <c r="F4" s="51" t="s">
        <v>620</v>
      </c>
      <c r="G4" s="51" t="s">
        <v>921</v>
      </c>
      <c r="H4" s="52" t="s">
        <v>623</v>
      </c>
      <c r="I4" s="53">
        <v>44491</v>
      </c>
      <c r="J4" s="52" t="s">
        <v>614</v>
      </c>
      <c r="K4" s="53">
        <v>44491</v>
      </c>
      <c r="L4" s="46" t="s">
        <v>735</v>
      </c>
      <c r="M4" s="39"/>
    </row>
    <row r="5" spans="2:13" ht="110.25" customHeight="1">
      <c r="B5" s="51" t="s">
        <v>532</v>
      </c>
      <c r="C5" s="56">
        <f>4*12</f>
        <v>48</v>
      </c>
      <c r="D5" s="56"/>
      <c r="E5" s="51" t="s">
        <v>621</v>
      </c>
      <c r="F5" s="51" t="s">
        <v>621</v>
      </c>
      <c r="G5" s="51" t="s">
        <v>922</v>
      </c>
      <c r="H5" s="52" t="s">
        <v>623</v>
      </c>
      <c r="I5" s="53">
        <v>44491</v>
      </c>
      <c r="J5" s="52" t="s">
        <v>614</v>
      </c>
      <c r="K5" s="53">
        <v>44491</v>
      </c>
      <c r="L5" s="46" t="s">
        <v>735</v>
      </c>
      <c r="M5" s="39"/>
    </row>
    <row r="6" spans="2:13" ht="105">
      <c r="B6" s="51" t="s">
        <v>533</v>
      </c>
      <c r="C6" s="56">
        <f>10*12</f>
        <v>120</v>
      </c>
      <c r="D6" s="56"/>
      <c r="E6" s="51" t="s">
        <v>622</v>
      </c>
      <c r="F6" s="51" t="s">
        <v>622</v>
      </c>
      <c r="G6" s="51" t="s">
        <v>923</v>
      </c>
      <c r="H6" s="52" t="s">
        <v>623</v>
      </c>
      <c r="I6" s="53">
        <v>44491</v>
      </c>
      <c r="J6" s="52" t="s">
        <v>614</v>
      </c>
      <c r="K6" s="53">
        <v>44491</v>
      </c>
      <c r="L6" s="46" t="s">
        <v>735</v>
      </c>
      <c r="M6" s="39"/>
    </row>
    <row r="7" spans="2:13">
      <c r="M7" s="39"/>
    </row>
    <row r="8" spans="2:13">
      <c r="M8" s="39"/>
    </row>
    <row r="9" spans="2:13">
      <c r="M9" s="39"/>
    </row>
    <row r="10" spans="2:13">
      <c r="M10" s="39"/>
    </row>
    <row r="11" spans="2:13">
      <c r="M11" s="39"/>
    </row>
    <row r="13" spans="2:13">
      <c r="M13" s="44"/>
    </row>
    <row r="14" spans="2:13">
      <c r="M14" s="44"/>
    </row>
    <row r="15" spans="2:13">
      <c r="M15" s="44"/>
    </row>
    <row r="16" spans="2:13">
      <c r="M16" s="44"/>
    </row>
    <row r="17" spans="13:13">
      <c r="M17" s="44"/>
    </row>
    <row r="18" spans="13:13">
      <c r="M18" s="44"/>
    </row>
    <row r="19" spans="13:13">
      <c r="M19" s="44"/>
    </row>
    <row r="20" spans="13:13">
      <c r="M20" s="44"/>
    </row>
    <row r="21" spans="13:13">
      <c r="M21" s="44"/>
    </row>
    <row r="22" spans="13:13">
      <c r="M22" s="44"/>
    </row>
    <row r="23" spans="13:13">
      <c r="M23" s="44"/>
    </row>
    <row r="24" spans="13:13">
      <c r="M24" s="44"/>
    </row>
    <row r="25" spans="13:13">
      <c r="M25" s="44"/>
    </row>
    <row r="26" spans="13:13">
      <c r="M26" s="44"/>
    </row>
    <row r="27" spans="13:13">
      <c r="M27" s="44"/>
    </row>
    <row r="28" spans="13:13">
      <c r="M28" s="44"/>
    </row>
    <row r="29" spans="13:13">
      <c r="M29" s="44"/>
    </row>
    <row r="30" spans="13:13">
      <c r="M30" s="44"/>
    </row>
    <row r="31" spans="13:13">
      <c r="M31" s="44"/>
    </row>
    <row r="32" spans="13:13">
      <c r="M32" s="44"/>
    </row>
    <row r="33" spans="13:13">
      <c r="M33" s="44"/>
    </row>
    <row r="34" spans="13:13">
      <c r="M34" s="44"/>
    </row>
    <row r="35" spans="13:13">
      <c r="M35" s="44"/>
    </row>
    <row r="36" spans="13:13">
      <c r="M36" s="44"/>
    </row>
    <row r="37" spans="13:13">
      <c r="M37" s="44"/>
    </row>
    <row r="38" spans="13:13">
      <c r="M38" s="44"/>
    </row>
    <row r="39" spans="13:13">
      <c r="M39" s="44"/>
    </row>
    <row r="40" spans="13:13">
      <c r="M40" s="44"/>
    </row>
    <row r="41" spans="13:13">
      <c r="M41" s="44"/>
    </row>
    <row r="42" spans="13:13">
      <c r="M42" s="44"/>
    </row>
    <row r="43" spans="13:13">
      <c r="M43" s="44"/>
    </row>
    <row r="44" spans="13:13">
      <c r="M44" s="44"/>
    </row>
    <row r="45" spans="13:13">
      <c r="M45" s="44"/>
    </row>
    <row r="46" spans="13:13">
      <c r="M46" s="44"/>
    </row>
    <row r="47" spans="13:13">
      <c r="M47" s="44"/>
    </row>
    <row r="48" spans="13:13">
      <c r="M48" s="44"/>
    </row>
    <row r="49" spans="13:13">
      <c r="M49" s="44"/>
    </row>
    <row r="50" spans="13:13">
      <c r="M50" s="44"/>
    </row>
    <row r="51" spans="13:13">
      <c r="M51" s="44"/>
    </row>
    <row r="52" spans="13:13">
      <c r="M52" s="44"/>
    </row>
    <row r="53" spans="13:13">
      <c r="M53" s="44"/>
    </row>
    <row r="54" spans="13:13">
      <c r="M54" s="44"/>
    </row>
    <row r="55" spans="13:13">
      <c r="M55" s="44"/>
    </row>
    <row r="56" spans="13:13">
      <c r="M56" s="44"/>
    </row>
    <row r="57" spans="13:13">
      <c r="M57" s="44"/>
    </row>
    <row r="58" spans="13:13">
      <c r="M58" s="44"/>
    </row>
    <row r="59" spans="13:13">
      <c r="M59" s="44"/>
    </row>
    <row r="60" spans="13:13">
      <c r="M60" s="44"/>
    </row>
    <row r="61" spans="13:13">
      <c r="M61" s="44"/>
    </row>
    <row r="62" spans="13:13">
      <c r="M62" s="44"/>
    </row>
    <row r="63" spans="13:13">
      <c r="M63" s="44"/>
    </row>
    <row r="64" spans="13:13">
      <c r="M64" s="44"/>
    </row>
    <row r="65" spans="13:13">
      <c r="M65" s="44"/>
    </row>
    <row r="66" spans="13:13">
      <c r="M66" s="44"/>
    </row>
    <row r="67" spans="13:13">
      <c r="M67" s="44"/>
    </row>
    <row r="68" spans="13:13">
      <c r="M68" s="44"/>
    </row>
    <row r="69" spans="13:13">
      <c r="M69" s="44"/>
    </row>
    <row r="70" spans="13:13">
      <c r="M70" s="44"/>
    </row>
    <row r="71" spans="13:13">
      <c r="M71" s="44"/>
    </row>
    <row r="72" spans="13:13">
      <c r="M72" s="44"/>
    </row>
    <row r="73" spans="13:13">
      <c r="M73" s="44"/>
    </row>
    <row r="74" spans="13:13">
      <c r="M74" s="44"/>
    </row>
    <row r="75" spans="13:13">
      <c r="M75" s="44"/>
    </row>
    <row r="76" spans="13:13">
      <c r="M76" s="44"/>
    </row>
    <row r="77" spans="13:13">
      <c r="M77" s="44"/>
    </row>
    <row r="78" spans="13:13">
      <c r="M78" s="44"/>
    </row>
    <row r="79" spans="13:13">
      <c r="M79" s="44"/>
    </row>
    <row r="80" spans="13:13">
      <c r="M80" s="44"/>
    </row>
    <row r="81" spans="13:13">
      <c r="M81" s="44"/>
    </row>
    <row r="82" spans="13:13">
      <c r="M82" s="44"/>
    </row>
    <row r="83" spans="13:13">
      <c r="M83" s="44"/>
    </row>
    <row r="84" spans="13:13">
      <c r="M84" s="44"/>
    </row>
    <row r="85" spans="13:13">
      <c r="M85" s="44"/>
    </row>
    <row r="86" spans="13:13">
      <c r="M86" s="44"/>
    </row>
    <row r="87" spans="13:13">
      <c r="M87" s="44"/>
    </row>
    <row r="88" spans="13:13">
      <c r="M88" s="44"/>
    </row>
    <row r="89" spans="13:13">
      <c r="M89" s="44"/>
    </row>
    <row r="90" spans="13:13">
      <c r="M90" s="44"/>
    </row>
    <row r="91" spans="13:13">
      <c r="M91" s="44"/>
    </row>
    <row r="92" spans="13:13">
      <c r="M92" s="44"/>
    </row>
    <row r="93" spans="13:13">
      <c r="M93" s="44"/>
    </row>
    <row r="94" spans="13:13">
      <c r="M94" s="44"/>
    </row>
    <row r="95" spans="13:13">
      <c r="M95" s="44"/>
    </row>
    <row r="96" spans="13:13">
      <c r="M96" s="44"/>
    </row>
    <row r="97" spans="13:13">
      <c r="M97" s="44"/>
    </row>
    <row r="98" spans="13:13">
      <c r="M98" s="44"/>
    </row>
    <row r="99" spans="13:13">
      <c r="M99" s="44"/>
    </row>
    <row r="100" spans="13:13">
      <c r="M100" s="44"/>
    </row>
    <row r="101" spans="13:13">
      <c r="M101" s="44"/>
    </row>
    <row r="102" spans="13:13">
      <c r="M102" s="44"/>
    </row>
    <row r="103" spans="13:13">
      <c r="M103" s="44"/>
    </row>
    <row r="104" spans="13:13">
      <c r="M104" s="44"/>
    </row>
    <row r="105" spans="13:13">
      <c r="M105" s="44"/>
    </row>
    <row r="106" spans="13:13">
      <c r="M106" s="44"/>
    </row>
    <row r="107" spans="13:13">
      <c r="M107" s="44"/>
    </row>
    <row r="108" spans="13:13">
      <c r="M108" s="44"/>
    </row>
    <row r="109" spans="13:13">
      <c r="M109" s="44"/>
    </row>
    <row r="110" spans="13:13">
      <c r="M110" s="44"/>
    </row>
    <row r="111" spans="13:13">
      <c r="M111" s="44"/>
    </row>
    <row r="112" spans="13:13">
      <c r="M112" s="44"/>
    </row>
    <row r="113" spans="13:13">
      <c r="M113" s="44"/>
    </row>
    <row r="114" spans="13:13">
      <c r="M114" s="44"/>
    </row>
    <row r="115" spans="13:13">
      <c r="M115" s="44"/>
    </row>
    <row r="116" spans="13:13">
      <c r="M116" s="44"/>
    </row>
    <row r="117" spans="13:13">
      <c r="M117" s="44"/>
    </row>
    <row r="118" spans="13:13">
      <c r="M118" s="44"/>
    </row>
    <row r="119" spans="13:13">
      <c r="M119" s="44"/>
    </row>
    <row r="120" spans="13:13">
      <c r="M120" s="44"/>
    </row>
    <row r="121" spans="13:13">
      <c r="M121" s="44"/>
    </row>
    <row r="122" spans="13:13">
      <c r="M122" s="44"/>
    </row>
    <row r="123" spans="13:13">
      <c r="M123" s="44"/>
    </row>
    <row r="124" spans="13:13">
      <c r="M124" s="44"/>
    </row>
    <row r="125" spans="13:13">
      <c r="M125" s="44"/>
    </row>
    <row r="126" spans="13:13">
      <c r="M126" s="44"/>
    </row>
    <row r="127" spans="13:13">
      <c r="M127" s="44"/>
    </row>
    <row r="128" spans="13:13">
      <c r="M128" s="44"/>
    </row>
    <row r="129" spans="13:13">
      <c r="M129" s="44"/>
    </row>
    <row r="130" spans="13:13">
      <c r="M130" s="44"/>
    </row>
    <row r="131" spans="13:13">
      <c r="M131" s="44"/>
    </row>
    <row r="132" spans="13:13">
      <c r="M132" s="44"/>
    </row>
    <row r="133" spans="13:13">
      <c r="M133" s="44"/>
    </row>
    <row r="134" spans="13:13">
      <c r="M134" s="44"/>
    </row>
    <row r="135" spans="13:13">
      <c r="M135" s="44"/>
    </row>
    <row r="136" spans="13:13">
      <c r="M136" s="44"/>
    </row>
    <row r="137" spans="13:13">
      <c r="M137" s="44"/>
    </row>
    <row r="138" spans="13:13">
      <c r="M138" s="44"/>
    </row>
    <row r="139" spans="13:13">
      <c r="M139" s="44"/>
    </row>
    <row r="140" spans="13:13">
      <c r="M140" s="44"/>
    </row>
    <row r="141" spans="13:13">
      <c r="M141" s="44"/>
    </row>
    <row r="142" spans="13:13">
      <c r="M142" s="44"/>
    </row>
    <row r="143" spans="13:13">
      <c r="M143" s="44"/>
    </row>
    <row r="144" spans="13:13">
      <c r="M144" s="44"/>
    </row>
    <row r="145" spans="13:13">
      <c r="M145" s="44"/>
    </row>
    <row r="146" spans="13:13">
      <c r="M146" s="44"/>
    </row>
    <row r="147" spans="13:13">
      <c r="M147" s="44"/>
    </row>
    <row r="148" spans="13:13">
      <c r="M148" s="44"/>
    </row>
    <row r="149" spans="13:13">
      <c r="M149" s="44"/>
    </row>
    <row r="150" spans="13:13">
      <c r="M150" s="44"/>
    </row>
    <row r="151" spans="13:13">
      <c r="M151" s="44"/>
    </row>
    <row r="152" spans="13:13">
      <c r="M152" s="44"/>
    </row>
    <row r="153" spans="13:13">
      <c r="M153" s="44"/>
    </row>
    <row r="154" spans="13:13">
      <c r="M154" s="44"/>
    </row>
    <row r="155" spans="13:13">
      <c r="M155" s="44"/>
    </row>
    <row r="156" spans="13:13">
      <c r="M156" s="44"/>
    </row>
    <row r="157" spans="13:13">
      <c r="M157" s="44"/>
    </row>
    <row r="158" spans="13:13">
      <c r="M158" s="44"/>
    </row>
    <row r="159" spans="13:13">
      <c r="M159" s="44"/>
    </row>
    <row r="160" spans="13:13">
      <c r="M160" s="44"/>
    </row>
    <row r="161" spans="13:13">
      <c r="M161" s="44"/>
    </row>
    <row r="162" spans="13:13">
      <c r="M162" s="44"/>
    </row>
    <row r="163" spans="13:13">
      <c r="M163" s="44"/>
    </row>
    <row r="164" spans="13:13">
      <c r="M164" s="44"/>
    </row>
    <row r="165" spans="13:13">
      <c r="M165" s="44"/>
    </row>
    <row r="166" spans="13:13">
      <c r="M166" s="44"/>
    </row>
    <row r="167" spans="13:13">
      <c r="M167" s="44"/>
    </row>
    <row r="168" spans="13:13">
      <c r="M168" s="44"/>
    </row>
    <row r="169" spans="13:13">
      <c r="M169" s="44"/>
    </row>
    <row r="170" spans="13:13">
      <c r="M170" s="44"/>
    </row>
    <row r="171" spans="13:13">
      <c r="M171" s="44"/>
    </row>
    <row r="172" spans="13:13">
      <c r="M172" s="44"/>
    </row>
    <row r="173" spans="13:13">
      <c r="M173" s="44"/>
    </row>
    <row r="174" spans="13:13">
      <c r="M174" s="44"/>
    </row>
    <row r="175" spans="13:13">
      <c r="M175" s="44"/>
    </row>
    <row r="176" spans="13:13">
      <c r="M176" s="44"/>
    </row>
    <row r="177" spans="13:13">
      <c r="M177" s="44"/>
    </row>
    <row r="178" spans="13:13">
      <c r="M178" s="44"/>
    </row>
    <row r="179" spans="13:13">
      <c r="M179" s="44"/>
    </row>
    <row r="180" spans="13:13">
      <c r="M180" s="44"/>
    </row>
    <row r="181" spans="13:13">
      <c r="M181" s="44"/>
    </row>
    <row r="182" spans="13:13">
      <c r="M182" s="44"/>
    </row>
    <row r="183" spans="13:13">
      <c r="M183" s="44"/>
    </row>
    <row r="184" spans="13:13">
      <c r="M184" s="44"/>
    </row>
    <row r="185" spans="13:13">
      <c r="M185" s="44"/>
    </row>
    <row r="186" spans="13:13">
      <c r="M186" s="44"/>
    </row>
    <row r="187" spans="13:13">
      <c r="M187" s="44"/>
    </row>
    <row r="188" spans="13:13">
      <c r="M188" s="44"/>
    </row>
    <row r="189" spans="13:13">
      <c r="M189" s="44"/>
    </row>
    <row r="190" spans="13:13">
      <c r="M190" s="44"/>
    </row>
    <row r="191" spans="13:13">
      <c r="M191" s="44"/>
    </row>
    <row r="192" spans="13:13">
      <c r="M192" s="44"/>
    </row>
    <row r="193" spans="13:13">
      <c r="M193" s="44"/>
    </row>
    <row r="194" spans="13:13">
      <c r="M194" s="44"/>
    </row>
    <row r="195" spans="13:13">
      <c r="M195" s="44"/>
    </row>
    <row r="196" spans="13:13">
      <c r="M196" s="44"/>
    </row>
    <row r="197" spans="13:13">
      <c r="M197" s="44"/>
    </row>
    <row r="198" spans="13:13">
      <c r="M198" s="44"/>
    </row>
    <row r="199" spans="13:13">
      <c r="M199" s="44"/>
    </row>
    <row r="200" spans="13:13">
      <c r="M200" s="44"/>
    </row>
    <row r="201" spans="13:13">
      <c r="M201" s="44"/>
    </row>
    <row r="202" spans="13:13">
      <c r="M202" s="44"/>
    </row>
    <row r="203" spans="13:13">
      <c r="M203" s="44"/>
    </row>
    <row r="204" spans="13:13">
      <c r="M204" s="44"/>
    </row>
    <row r="205" spans="13:13">
      <c r="M205" s="44"/>
    </row>
    <row r="206" spans="13:13">
      <c r="M206" s="44"/>
    </row>
    <row r="207" spans="13:13">
      <c r="M207" s="44"/>
    </row>
    <row r="208" spans="13:13">
      <c r="M208" s="44"/>
    </row>
    <row r="209" spans="13:13">
      <c r="M209" s="44"/>
    </row>
    <row r="210" spans="13:13">
      <c r="M210" s="44"/>
    </row>
    <row r="211" spans="13:13">
      <c r="M211" s="44"/>
    </row>
    <row r="212" spans="13:13">
      <c r="M212" s="44"/>
    </row>
    <row r="213" spans="13:13">
      <c r="M213" s="44"/>
    </row>
    <row r="214" spans="13:13">
      <c r="M214" s="44"/>
    </row>
    <row r="215" spans="13:13">
      <c r="M215" s="44"/>
    </row>
    <row r="216" spans="13:13">
      <c r="M216" s="44"/>
    </row>
    <row r="217" spans="13:13">
      <c r="M217" s="44"/>
    </row>
    <row r="218" spans="13:13">
      <c r="M218" s="44"/>
    </row>
    <row r="219" spans="13:13">
      <c r="M219" s="44"/>
    </row>
    <row r="220" spans="13:13">
      <c r="M220" s="44"/>
    </row>
    <row r="221" spans="13:13">
      <c r="M221" s="44"/>
    </row>
    <row r="222" spans="13:13">
      <c r="M222" s="44"/>
    </row>
    <row r="223" spans="13:13">
      <c r="M223" s="44"/>
    </row>
    <row r="224" spans="13:13">
      <c r="M224" s="44"/>
    </row>
    <row r="225" spans="13:13">
      <c r="M225" s="44"/>
    </row>
    <row r="226" spans="13:13">
      <c r="M226" s="44"/>
    </row>
    <row r="227" spans="13:13">
      <c r="M227" s="44"/>
    </row>
    <row r="228" spans="13:13">
      <c r="M228" s="44"/>
    </row>
    <row r="229" spans="13:13">
      <c r="M229" s="44"/>
    </row>
    <row r="230" spans="13:13">
      <c r="M230" s="44"/>
    </row>
    <row r="231" spans="13:13">
      <c r="M231" s="44"/>
    </row>
    <row r="232" spans="13:13">
      <c r="M232" s="44"/>
    </row>
    <row r="233" spans="13:13">
      <c r="M233" s="44"/>
    </row>
    <row r="234" spans="13:13">
      <c r="M234" s="44"/>
    </row>
    <row r="235" spans="13:13">
      <c r="M235" s="44"/>
    </row>
    <row r="236" spans="13:13">
      <c r="M236" s="44"/>
    </row>
    <row r="237" spans="13:13">
      <c r="M237" s="44"/>
    </row>
    <row r="238" spans="13:13">
      <c r="M238" s="44"/>
    </row>
    <row r="239" spans="13:13">
      <c r="M239" s="44"/>
    </row>
    <row r="240" spans="13:13">
      <c r="M240" s="44"/>
    </row>
    <row r="241" spans="13:13">
      <c r="M241" s="44"/>
    </row>
    <row r="242" spans="13:13">
      <c r="M242" s="44"/>
    </row>
    <row r="243" spans="13:13">
      <c r="M243" s="44"/>
    </row>
    <row r="244" spans="13:13">
      <c r="M244" s="44"/>
    </row>
    <row r="245" spans="13:13">
      <c r="M245" s="44"/>
    </row>
    <row r="246" spans="13:13">
      <c r="M246" s="44"/>
    </row>
    <row r="247" spans="13:13">
      <c r="M247" s="44"/>
    </row>
    <row r="248" spans="13:13">
      <c r="M248" s="44"/>
    </row>
    <row r="249" spans="13:13">
      <c r="M249" s="44"/>
    </row>
    <row r="250" spans="13:13">
      <c r="M250" s="44"/>
    </row>
    <row r="251" spans="13:13">
      <c r="M251" s="44"/>
    </row>
    <row r="252" spans="13:13">
      <c r="M252" s="44"/>
    </row>
    <row r="253" spans="13:13">
      <c r="M253" s="44"/>
    </row>
    <row r="254" spans="13:13">
      <c r="M254" s="44"/>
    </row>
    <row r="255" spans="13:13">
      <c r="M255" s="44"/>
    </row>
    <row r="256" spans="13:13">
      <c r="M256" s="44"/>
    </row>
    <row r="257" spans="13:13">
      <c r="M257" s="44"/>
    </row>
    <row r="258" spans="13:13">
      <c r="M258" s="44"/>
    </row>
    <row r="259" spans="13:13">
      <c r="M259" s="44"/>
    </row>
    <row r="260" spans="13:13">
      <c r="M260" s="44"/>
    </row>
    <row r="261" spans="13:13">
      <c r="M261" s="44"/>
    </row>
    <row r="262" spans="13:13">
      <c r="M262" s="44"/>
    </row>
    <row r="263" spans="13:13">
      <c r="M263" s="44"/>
    </row>
    <row r="264" spans="13:13">
      <c r="M264" s="44"/>
    </row>
    <row r="265" spans="13:13">
      <c r="M265" s="44"/>
    </row>
    <row r="266" spans="13:13">
      <c r="M266" s="44"/>
    </row>
    <row r="267" spans="13:13">
      <c r="M267" s="44"/>
    </row>
    <row r="268" spans="13:13">
      <c r="M268" s="44"/>
    </row>
    <row r="269" spans="13:13">
      <c r="M269" s="44"/>
    </row>
    <row r="270" spans="13:13">
      <c r="M270" s="44"/>
    </row>
    <row r="271" spans="13:13">
      <c r="M271" s="44"/>
    </row>
    <row r="272" spans="13:13">
      <c r="M272" s="44"/>
    </row>
    <row r="273" spans="13:13">
      <c r="M273" s="44"/>
    </row>
    <row r="274" spans="13:13">
      <c r="M274" s="44"/>
    </row>
    <row r="275" spans="13:13">
      <c r="M275" s="44"/>
    </row>
    <row r="276" spans="13:13">
      <c r="M276" s="44"/>
    </row>
    <row r="277" spans="13:13">
      <c r="M277" s="44"/>
    </row>
    <row r="278" spans="13:13">
      <c r="M278" s="44"/>
    </row>
    <row r="279" spans="13:13">
      <c r="M279" s="44"/>
    </row>
    <row r="280" spans="13:13">
      <c r="M280" s="44"/>
    </row>
    <row r="281" spans="13:13">
      <c r="M281" s="44"/>
    </row>
    <row r="282" spans="13:13">
      <c r="M282" s="44"/>
    </row>
    <row r="283" spans="13:13">
      <c r="M283" s="44"/>
    </row>
    <row r="284" spans="13:13">
      <c r="M284" s="44"/>
    </row>
    <row r="285" spans="13:13">
      <c r="M285" s="44"/>
    </row>
    <row r="286" spans="13:13">
      <c r="M286" s="44"/>
    </row>
    <row r="287" spans="13:13">
      <c r="M287" s="44"/>
    </row>
    <row r="288" spans="13:13">
      <c r="M288" s="44"/>
    </row>
    <row r="289" spans="13:13">
      <c r="M289" s="44"/>
    </row>
    <row r="290" spans="13:13">
      <c r="M290" s="44"/>
    </row>
    <row r="291" spans="13:13">
      <c r="M291" s="44"/>
    </row>
    <row r="292" spans="13:13">
      <c r="M292" s="44"/>
    </row>
    <row r="293" spans="13:13">
      <c r="M293" s="44"/>
    </row>
    <row r="294" spans="13:13">
      <c r="M294" s="44"/>
    </row>
    <row r="295" spans="13:13">
      <c r="M295" s="44"/>
    </row>
    <row r="296" spans="13:13">
      <c r="M296" s="44"/>
    </row>
    <row r="297" spans="13:13">
      <c r="M297" s="44"/>
    </row>
    <row r="298" spans="13:13">
      <c r="M298" s="44"/>
    </row>
    <row r="299" spans="13:13">
      <c r="M299" s="44"/>
    </row>
    <row r="300" spans="13:13">
      <c r="M300" s="44"/>
    </row>
    <row r="301" spans="13:13">
      <c r="M301" s="44"/>
    </row>
    <row r="302" spans="13:13">
      <c r="M302" s="44"/>
    </row>
    <row r="303" spans="13:13">
      <c r="M303" s="44"/>
    </row>
    <row r="304" spans="13:13">
      <c r="M304" s="44"/>
    </row>
    <row r="305" spans="13:13">
      <c r="M305" s="44"/>
    </row>
    <row r="306" spans="13:13">
      <c r="M306" s="44"/>
    </row>
    <row r="307" spans="13:13">
      <c r="M307" s="44"/>
    </row>
    <row r="308" spans="13:13">
      <c r="M308" s="44"/>
    </row>
    <row r="309" spans="13:13">
      <c r="M309" s="44"/>
    </row>
    <row r="310" spans="13:13">
      <c r="M310" s="44"/>
    </row>
    <row r="311" spans="13:13">
      <c r="M311" s="44"/>
    </row>
    <row r="312" spans="13:13">
      <c r="M312" s="44"/>
    </row>
    <row r="313" spans="13:13">
      <c r="M313" s="44"/>
    </row>
    <row r="314" spans="13:13">
      <c r="M314" s="44"/>
    </row>
    <row r="315" spans="13:13">
      <c r="M315" s="44"/>
    </row>
    <row r="316" spans="13:13">
      <c r="M316" s="44"/>
    </row>
    <row r="317" spans="13:13">
      <c r="M317" s="44"/>
    </row>
    <row r="318" spans="13:13">
      <c r="M318" s="44"/>
    </row>
    <row r="319" spans="13:13">
      <c r="M319" s="44"/>
    </row>
    <row r="320" spans="13:13">
      <c r="M320" s="44"/>
    </row>
    <row r="321" spans="13:13">
      <c r="M321" s="44"/>
    </row>
    <row r="322" spans="13:13">
      <c r="M322" s="44"/>
    </row>
    <row r="323" spans="13:13">
      <c r="M323" s="44"/>
    </row>
    <row r="324" spans="13:13">
      <c r="M324" s="44"/>
    </row>
    <row r="325" spans="13:13">
      <c r="M325" s="44"/>
    </row>
    <row r="326" spans="13:13">
      <c r="M326" s="44"/>
    </row>
    <row r="327" spans="13:13">
      <c r="M327" s="44"/>
    </row>
    <row r="328" spans="13:13">
      <c r="M328" s="44"/>
    </row>
    <row r="329" spans="13:13">
      <c r="M329" s="44"/>
    </row>
    <row r="330" spans="13:13">
      <c r="M330" s="44"/>
    </row>
    <row r="331" spans="13:13">
      <c r="M331" s="44"/>
    </row>
    <row r="332" spans="13:13">
      <c r="M332" s="44"/>
    </row>
    <row r="333" spans="13:13">
      <c r="M333" s="44"/>
    </row>
    <row r="334" spans="13:13">
      <c r="M334" s="44"/>
    </row>
    <row r="335" spans="13:13">
      <c r="M335" s="44"/>
    </row>
    <row r="336" spans="13:13">
      <c r="M336" s="44"/>
    </row>
    <row r="337" spans="13:13">
      <c r="M337" s="44"/>
    </row>
    <row r="338" spans="13:13">
      <c r="M338" s="44"/>
    </row>
    <row r="339" spans="13:13">
      <c r="M339" s="44"/>
    </row>
    <row r="340" spans="13:13">
      <c r="M340" s="44"/>
    </row>
    <row r="341" spans="13:13">
      <c r="M341" s="44"/>
    </row>
    <row r="342" spans="13:13">
      <c r="M342" s="44"/>
    </row>
    <row r="343" spans="13:13">
      <c r="M343" s="44"/>
    </row>
    <row r="344" spans="13:13">
      <c r="M344" s="44"/>
    </row>
    <row r="345" spans="13:13">
      <c r="M345" s="44"/>
    </row>
    <row r="346" spans="13:13">
      <c r="M346" s="44"/>
    </row>
    <row r="347" spans="13:13">
      <c r="M347" s="44"/>
    </row>
    <row r="348" spans="13:13">
      <c r="M348" s="44"/>
    </row>
    <row r="349" spans="13:13">
      <c r="M349" s="44"/>
    </row>
    <row r="350" spans="13:13">
      <c r="M350" s="44"/>
    </row>
    <row r="351" spans="13:13">
      <c r="M351" s="44"/>
    </row>
    <row r="352" spans="13:13">
      <c r="M352" s="44"/>
    </row>
    <row r="353" spans="13:13">
      <c r="M353" s="44"/>
    </row>
    <row r="354" spans="13:13">
      <c r="M354" s="44"/>
    </row>
    <row r="355" spans="13:13">
      <c r="M355" s="44"/>
    </row>
    <row r="356" spans="13:13">
      <c r="M356" s="44"/>
    </row>
    <row r="357" spans="13:13">
      <c r="M357" s="44"/>
    </row>
    <row r="358" spans="13:13">
      <c r="M358" s="44"/>
    </row>
    <row r="359" spans="13:13">
      <c r="M359" s="44"/>
    </row>
    <row r="360" spans="13:13">
      <c r="M360" s="44"/>
    </row>
    <row r="361" spans="13:13">
      <c r="M361" s="44"/>
    </row>
    <row r="362" spans="13:13">
      <c r="M362" s="44"/>
    </row>
    <row r="363" spans="13:13">
      <c r="M363" s="44"/>
    </row>
    <row r="364" spans="13:13">
      <c r="M364" s="44"/>
    </row>
    <row r="365" spans="13:13">
      <c r="M365" s="44"/>
    </row>
    <row r="366" spans="13:13">
      <c r="M366" s="44"/>
    </row>
    <row r="367" spans="13:13">
      <c r="M367" s="44"/>
    </row>
    <row r="368" spans="13:13">
      <c r="M368" s="44"/>
    </row>
    <row r="369" spans="13:13">
      <c r="M369" s="44"/>
    </row>
    <row r="370" spans="13:13">
      <c r="M370" s="44"/>
    </row>
    <row r="371" spans="13:13">
      <c r="M371" s="44"/>
    </row>
    <row r="372" spans="13:13">
      <c r="M372" s="44"/>
    </row>
    <row r="373" spans="13:13">
      <c r="M373" s="44"/>
    </row>
    <row r="374" spans="13:13">
      <c r="M374" s="44"/>
    </row>
    <row r="375" spans="13:13">
      <c r="M375" s="44"/>
    </row>
    <row r="376" spans="13:13">
      <c r="M376" s="44"/>
    </row>
    <row r="377" spans="13:13">
      <c r="M377" s="44"/>
    </row>
    <row r="378" spans="13:13">
      <c r="M378" s="44"/>
    </row>
    <row r="379" spans="13:13">
      <c r="M379" s="44"/>
    </row>
    <row r="380" spans="13:13">
      <c r="M380" s="44"/>
    </row>
    <row r="381" spans="13:13">
      <c r="M381" s="44"/>
    </row>
    <row r="382" spans="13:13">
      <c r="M382" s="44"/>
    </row>
    <row r="383" spans="13:13">
      <c r="M383" s="44"/>
    </row>
    <row r="384" spans="13:13">
      <c r="M384" s="44"/>
    </row>
    <row r="385" spans="13:13">
      <c r="M385" s="44"/>
    </row>
    <row r="386" spans="13:13">
      <c r="M386" s="44"/>
    </row>
    <row r="387" spans="13:13">
      <c r="M387" s="44"/>
    </row>
    <row r="388" spans="13:13">
      <c r="M388" s="44"/>
    </row>
    <row r="389" spans="13:13">
      <c r="M389" s="44"/>
    </row>
    <row r="390" spans="13:13">
      <c r="M390" s="44"/>
    </row>
    <row r="391" spans="13:13">
      <c r="M391" s="44"/>
    </row>
    <row r="392" spans="13:13">
      <c r="M392" s="44"/>
    </row>
    <row r="393" spans="13:13">
      <c r="M393" s="44"/>
    </row>
    <row r="394" spans="13:13">
      <c r="M394" s="44"/>
    </row>
    <row r="395" spans="13:13">
      <c r="M395" s="44"/>
    </row>
    <row r="396" spans="13:13">
      <c r="M396" s="44"/>
    </row>
    <row r="397" spans="13:13">
      <c r="M397" s="44"/>
    </row>
    <row r="398" spans="13:13">
      <c r="M398" s="44"/>
    </row>
    <row r="399" spans="13:13">
      <c r="M399" s="44"/>
    </row>
    <row r="400" spans="13:13">
      <c r="M400" s="44"/>
    </row>
    <row r="401" spans="13:13">
      <c r="M401" s="44"/>
    </row>
    <row r="402" spans="13:13">
      <c r="M402" s="44"/>
    </row>
    <row r="403" spans="13:13">
      <c r="M403" s="44"/>
    </row>
    <row r="404" spans="13:13">
      <c r="M404" s="44"/>
    </row>
    <row r="405" spans="13:13">
      <c r="M405" s="44"/>
    </row>
    <row r="406" spans="13:13">
      <c r="M406" s="44"/>
    </row>
    <row r="407" spans="13:13">
      <c r="M407" s="44"/>
    </row>
    <row r="408" spans="13:13">
      <c r="M408" s="44"/>
    </row>
    <row r="409" spans="13:13">
      <c r="M409" s="44"/>
    </row>
    <row r="410" spans="13:13">
      <c r="M410" s="44"/>
    </row>
    <row r="411" spans="13:13">
      <c r="M411" s="44"/>
    </row>
    <row r="412" spans="13:13">
      <c r="M412" s="44"/>
    </row>
    <row r="413" spans="13:13">
      <c r="M413" s="44"/>
    </row>
    <row r="414" spans="13:13">
      <c r="M414" s="44"/>
    </row>
    <row r="415" spans="13:13">
      <c r="M415" s="44"/>
    </row>
    <row r="416" spans="13:13">
      <c r="M416" s="44"/>
    </row>
    <row r="417" spans="13:13">
      <c r="M417" s="44"/>
    </row>
    <row r="418" spans="13:13">
      <c r="M418" s="44"/>
    </row>
    <row r="419" spans="13:13">
      <c r="M419" s="44"/>
    </row>
    <row r="420" spans="13:13">
      <c r="M420" s="44"/>
    </row>
    <row r="421" spans="13:13">
      <c r="M421" s="44"/>
    </row>
    <row r="422" spans="13:13">
      <c r="M422" s="44"/>
    </row>
    <row r="423" spans="13:13">
      <c r="M423" s="44"/>
    </row>
    <row r="424" spans="13:13">
      <c r="M424" s="44"/>
    </row>
    <row r="425" spans="13:13">
      <c r="M425" s="44"/>
    </row>
    <row r="426" spans="13:13">
      <c r="M426" s="44"/>
    </row>
    <row r="427" spans="13:13">
      <c r="M427" s="44"/>
    </row>
    <row r="428" spans="13:13">
      <c r="M428" s="44"/>
    </row>
    <row r="429" spans="13:13">
      <c r="M429" s="44"/>
    </row>
    <row r="430" spans="13:13">
      <c r="M430" s="44"/>
    </row>
    <row r="431" spans="13:13">
      <c r="M431" s="44"/>
    </row>
    <row r="432" spans="13:13">
      <c r="M432" s="44"/>
    </row>
    <row r="433" spans="13:13">
      <c r="M433" s="44"/>
    </row>
    <row r="434" spans="13:13">
      <c r="M434" s="44"/>
    </row>
    <row r="435" spans="13:13">
      <c r="M435" s="44"/>
    </row>
    <row r="436" spans="13:13">
      <c r="M436" s="44"/>
    </row>
    <row r="437" spans="13:13">
      <c r="M437" s="44"/>
    </row>
    <row r="438" spans="13:13">
      <c r="M438" s="44"/>
    </row>
    <row r="439" spans="13:13">
      <c r="M439" s="44"/>
    </row>
    <row r="440" spans="13:13">
      <c r="M440" s="44"/>
    </row>
    <row r="441" spans="13:13">
      <c r="M441" s="44"/>
    </row>
    <row r="442" spans="13:13">
      <c r="M442" s="44"/>
    </row>
    <row r="443" spans="13:13">
      <c r="M443" s="44"/>
    </row>
    <row r="444" spans="13:13">
      <c r="M444" s="44"/>
    </row>
    <row r="445" spans="13:13">
      <c r="M445" s="44"/>
    </row>
    <row r="446" spans="13:13">
      <c r="M446" s="44"/>
    </row>
    <row r="447" spans="13:13">
      <c r="M447" s="44"/>
    </row>
    <row r="448" spans="13:13">
      <c r="M448" s="44"/>
    </row>
    <row r="449" spans="13:13">
      <c r="M449" s="44"/>
    </row>
    <row r="450" spans="13:13">
      <c r="M450" s="44"/>
    </row>
    <row r="451" spans="13:13">
      <c r="M451" s="44"/>
    </row>
    <row r="452" spans="13:13">
      <c r="M452" s="44"/>
    </row>
    <row r="453" spans="13:13">
      <c r="M453" s="44"/>
    </row>
    <row r="454" spans="13:13">
      <c r="M454" s="44"/>
    </row>
    <row r="455" spans="13:13">
      <c r="M455" s="44"/>
    </row>
    <row r="456" spans="13:13">
      <c r="M456" s="44"/>
    </row>
    <row r="457" spans="13:13">
      <c r="M457" s="44"/>
    </row>
    <row r="458" spans="13:13">
      <c r="M458" s="44"/>
    </row>
    <row r="459" spans="13:13">
      <c r="M459" s="44"/>
    </row>
    <row r="460" spans="13:13">
      <c r="M460" s="44"/>
    </row>
    <row r="461" spans="13:13">
      <c r="M461" s="44"/>
    </row>
    <row r="462" spans="13:13">
      <c r="M462" s="44"/>
    </row>
    <row r="463" spans="13:13">
      <c r="M463" s="44"/>
    </row>
    <row r="464" spans="13:13">
      <c r="M464" s="44"/>
    </row>
    <row r="465" spans="13:13">
      <c r="M465" s="44"/>
    </row>
    <row r="466" spans="13:13">
      <c r="M466" s="44"/>
    </row>
    <row r="467" spans="13:13">
      <c r="M467" s="44"/>
    </row>
    <row r="468" spans="13:13">
      <c r="M468" s="44"/>
    </row>
    <row r="469" spans="13:13">
      <c r="M469" s="44"/>
    </row>
    <row r="470" spans="13:13">
      <c r="M470" s="44"/>
    </row>
    <row r="471" spans="13:13">
      <c r="M471" s="44"/>
    </row>
    <row r="472" spans="13:13">
      <c r="M472" s="44"/>
    </row>
    <row r="473" spans="13:13">
      <c r="M473" s="44"/>
    </row>
    <row r="474" spans="13:13">
      <c r="M474" s="44"/>
    </row>
    <row r="475" spans="13:13">
      <c r="M475" s="44"/>
    </row>
    <row r="476" spans="13:13">
      <c r="M476" s="44"/>
    </row>
    <row r="477" spans="13:13">
      <c r="M477" s="44"/>
    </row>
    <row r="478" spans="13:13">
      <c r="M478" s="44"/>
    </row>
    <row r="479" spans="13:13">
      <c r="M479" s="44"/>
    </row>
    <row r="480" spans="13:13">
      <c r="M480" s="44"/>
    </row>
    <row r="481" spans="13:13">
      <c r="M481" s="44"/>
    </row>
    <row r="482" spans="13:13">
      <c r="M482" s="44"/>
    </row>
    <row r="483" spans="13:13">
      <c r="M483" s="44"/>
    </row>
    <row r="484" spans="13:13">
      <c r="M484" s="44"/>
    </row>
    <row r="485" spans="13:13">
      <c r="M485" s="44"/>
    </row>
    <row r="486" spans="13:13">
      <c r="M486" s="44"/>
    </row>
    <row r="487" spans="13:13">
      <c r="M487" s="44"/>
    </row>
    <row r="488" spans="13:13">
      <c r="M488" s="44"/>
    </row>
    <row r="489" spans="13:13">
      <c r="M489" s="44"/>
    </row>
    <row r="490" spans="13:13">
      <c r="M490" s="44"/>
    </row>
    <row r="491" spans="13:13">
      <c r="M491" s="44"/>
    </row>
    <row r="492" spans="13:13">
      <c r="M492" s="44"/>
    </row>
    <row r="493" spans="13:13">
      <c r="M493" s="44"/>
    </row>
    <row r="494" spans="13:13">
      <c r="M494" s="44"/>
    </row>
    <row r="495" spans="13:13">
      <c r="M495" s="44"/>
    </row>
    <row r="496" spans="13:13">
      <c r="M496" s="44"/>
    </row>
    <row r="497" spans="13:13">
      <c r="M497" s="44"/>
    </row>
    <row r="498" spans="13:13">
      <c r="M498" s="44"/>
    </row>
    <row r="499" spans="13:13">
      <c r="M499" s="44"/>
    </row>
    <row r="500" spans="13:13">
      <c r="M500" s="44"/>
    </row>
    <row r="501" spans="13:13">
      <c r="M501" s="44"/>
    </row>
    <row r="502" spans="13:13">
      <c r="M502" s="44"/>
    </row>
    <row r="503" spans="13:13">
      <c r="M503" s="44"/>
    </row>
    <row r="504" spans="13:13">
      <c r="M504" s="44"/>
    </row>
    <row r="505" spans="13:13">
      <c r="M505" s="44"/>
    </row>
    <row r="506" spans="13:13">
      <c r="M506" s="44"/>
    </row>
    <row r="507" spans="13:13">
      <c r="M507" s="44"/>
    </row>
    <row r="508" spans="13:13">
      <c r="M508" s="44"/>
    </row>
    <row r="509" spans="13:13">
      <c r="M509" s="44"/>
    </row>
    <row r="510" spans="13:13">
      <c r="M510" s="44"/>
    </row>
    <row r="511" spans="13:13">
      <c r="M511" s="44"/>
    </row>
    <row r="512" spans="13:13">
      <c r="M512" s="44"/>
    </row>
    <row r="513" spans="13:13">
      <c r="M513" s="44"/>
    </row>
    <row r="514" spans="13:13">
      <c r="M514" s="44"/>
    </row>
    <row r="515" spans="13:13">
      <c r="M515" s="44"/>
    </row>
    <row r="516" spans="13:13">
      <c r="M516" s="44"/>
    </row>
    <row r="517" spans="13:13">
      <c r="M517" s="44"/>
    </row>
    <row r="518" spans="13:13">
      <c r="M518" s="44"/>
    </row>
    <row r="519" spans="13:13">
      <c r="M519" s="44"/>
    </row>
    <row r="520" spans="13:13">
      <c r="M520" s="44"/>
    </row>
    <row r="521" spans="13:13">
      <c r="M521" s="44"/>
    </row>
    <row r="522" spans="13:13">
      <c r="M522" s="44"/>
    </row>
    <row r="523" spans="13:13">
      <c r="M523" s="44"/>
    </row>
    <row r="524" spans="13:13">
      <c r="M524" s="44"/>
    </row>
    <row r="525" spans="13:13">
      <c r="M525" s="44"/>
    </row>
    <row r="526" spans="13:13">
      <c r="M526" s="44"/>
    </row>
    <row r="527" spans="13:13">
      <c r="M527" s="44"/>
    </row>
    <row r="528" spans="13:13">
      <c r="M528" s="44"/>
    </row>
    <row r="529" spans="13:13">
      <c r="M529" s="44"/>
    </row>
    <row r="530" spans="13:13">
      <c r="M530" s="44"/>
    </row>
    <row r="531" spans="13:13">
      <c r="M531" s="44"/>
    </row>
    <row r="532" spans="13:13">
      <c r="M532" s="44"/>
    </row>
    <row r="533" spans="13:13">
      <c r="M533" s="44"/>
    </row>
    <row r="534" spans="13:13">
      <c r="M534" s="44"/>
    </row>
    <row r="535" spans="13:13">
      <c r="M535" s="44"/>
    </row>
    <row r="536" spans="13:13">
      <c r="M536" s="44"/>
    </row>
    <row r="537" spans="13:13">
      <c r="M537" s="44"/>
    </row>
    <row r="538" spans="13:13">
      <c r="M538" s="44"/>
    </row>
    <row r="539" spans="13:13">
      <c r="M539" s="44"/>
    </row>
    <row r="540" spans="13:13">
      <c r="M540" s="44"/>
    </row>
    <row r="541" spans="13:13">
      <c r="M541" s="44"/>
    </row>
    <row r="542" spans="13:13">
      <c r="M542" s="44"/>
    </row>
    <row r="543" spans="13:13">
      <c r="M543" s="44"/>
    </row>
    <row r="544" spans="13:13">
      <c r="M544" s="44"/>
    </row>
    <row r="545" spans="13:13">
      <c r="M545" s="44"/>
    </row>
    <row r="546" spans="13:13">
      <c r="M546" s="44"/>
    </row>
    <row r="547" spans="13:13">
      <c r="M547" s="44"/>
    </row>
    <row r="548" spans="13:13">
      <c r="M548" s="44"/>
    </row>
    <row r="549" spans="13:13">
      <c r="M549" s="44"/>
    </row>
    <row r="550" spans="13:13">
      <c r="M550" s="44"/>
    </row>
    <row r="551" spans="13:13">
      <c r="M551" s="44"/>
    </row>
    <row r="552" spans="13:13">
      <c r="M552" s="44"/>
    </row>
    <row r="553" spans="13:13">
      <c r="M553" s="44"/>
    </row>
    <row r="554" spans="13:13">
      <c r="M554" s="44"/>
    </row>
    <row r="555" spans="13:13">
      <c r="M555" s="44"/>
    </row>
    <row r="556" spans="13:13">
      <c r="M556" s="44"/>
    </row>
    <row r="557" spans="13:13">
      <c r="M557" s="44"/>
    </row>
    <row r="558" spans="13:13">
      <c r="M558" s="44"/>
    </row>
    <row r="559" spans="13:13">
      <c r="M559" s="44"/>
    </row>
    <row r="560" spans="13:13">
      <c r="M560" s="44"/>
    </row>
    <row r="561" spans="13:13">
      <c r="M561" s="44"/>
    </row>
    <row r="562" spans="13:13">
      <c r="M562" s="44"/>
    </row>
    <row r="563" spans="13:13">
      <c r="M563" s="44"/>
    </row>
    <row r="564" spans="13:13">
      <c r="M564" s="44"/>
    </row>
    <row r="565" spans="13:13">
      <c r="M565" s="44"/>
    </row>
    <row r="566" spans="13:13">
      <c r="M566" s="44"/>
    </row>
    <row r="567" spans="13:13">
      <c r="M567" s="44"/>
    </row>
    <row r="568" spans="13:13">
      <c r="M568" s="44"/>
    </row>
    <row r="569" spans="13:13">
      <c r="M569" s="44"/>
    </row>
    <row r="570" spans="13:13">
      <c r="M570" s="44"/>
    </row>
    <row r="571" spans="13:13">
      <c r="M571" s="44"/>
    </row>
    <row r="572" spans="13:13">
      <c r="M572" s="44"/>
    </row>
    <row r="573" spans="13:13">
      <c r="M573" s="44"/>
    </row>
    <row r="574" spans="13:13">
      <c r="M574" s="44"/>
    </row>
    <row r="575" spans="13:13">
      <c r="M575" s="44"/>
    </row>
    <row r="576" spans="13:13">
      <c r="M576" s="44"/>
    </row>
    <row r="577" spans="13:13">
      <c r="M577" s="44"/>
    </row>
    <row r="578" spans="13:13">
      <c r="M578" s="44"/>
    </row>
    <row r="579" spans="13:13">
      <c r="M579" s="44"/>
    </row>
    <row r="580" spans="13:13">
      <c r="M580" s="44"/>
    </row>
    <row r="581" spans="13:13">
      <c r="M581" s="44"/>
    </row>
    <row r="582" spans="13:13">
      <c r="M582" s="44"/>
    </row>
    <row r="583" spans="13:13">
      <c r="M583" s="44"/>
    </row>
    <row r="584" spans="13:13">
      <c r="M584" s="44"/>
    </row>
    <row r="585" spans="13:13">
      <c r="M585" s="44"/>
    </row>
    <row r="586" spans="13:13">
      <c r="M586" s="44"/>
    </row>
    <row r="587" spans="13:13">
      <c r="M587" s="44"/>
    </row>
    <row r="588" spans="13:13">
      <c r="M588" s="44"/>
    </row>
    <row r="589" spans="13:13">
      <c r="M589" s="44"/>
    </row>
    <row r="590" spans="13:13">
      <c r="M590" s="44"/>
    </row>
    <row r="591" spans="13:13">
      <c r="M591" s="44"/>
    </row>
    <row r="592" spans="13:13">
      <c r="M592" s="44"/>
    </row>
    <row r="593" spans="13:13">
      <c r="M593" s="44"/>
    </row>
    <row r="594" spans="13:13">
      <c r="M594" s="44"/>
    </row>
    <row r="595" spans="13:13">
      <c r="M595" s="44"/>
    </row>
    <row r="596" spans="13:13">
      <c r="M596" s="44"/>
    </row>
  </sheetData>
  <sheetProtection algorithmName="SHA-512" hashValue="dU/WWBIczi5+PV6+NWa8axFGBxqYqUUhcaufqfGPmPOKVAid7/TxJUra2YSKCJ8m7+K56j0WerA+B60Otdp9ng==" saltValue="y0WA+x8TtmSCvaNlSqylaA==" spinCount="100000" sheet="1" objects="1" scenarios="1" selectLockedCells="1"/>
  <autoFilter ref="B2:K6"/>
  <mergeCells count="1">
    <mergeCell ref="G1:I1"/>
  </mergeCells>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C11"/>
  <sheetViews>
    <sheetView zoomScale="85" zoomScaleNormal="85" workbookViewId="0">
      <selection activeCell="F6" sqref="F6"/>
    </sheetView>
  </sheetViews>
  <sheetFormatPr defaultRowHeight="15"/>
  <cols>
    <col min="1" max="1" width="11.7109375" customWidth="1"/>
    <col min="2" max="2" width="66.85546875" customWidth="1"/>
    <col min="3" max="3" width="71.5703125" customWidth="1"/>
  </cols>
  <sheetData>
    <row r="1" spans="1:3">
      <c r="A1" s="216" t="s">
        <v>736</v>
      </c>
      <c r="B1" s="216"/>
    </row>
    <row r="2" spans="1:3">
      <c r="A2" s="83" t="s">
        <v>737</v>
      </c>
      <c r="B2" s="83" t="s">
        <v>738</v>
      </c>
    </row>
    <row r="3" spans="1:3">
      <c r="A3" s="83" t="s">
        <v>739</v>
      </c>
      <c r="B3" s="83" t="s">
        <v>740</v>
      </c>
    </row>
    <row r="4" spans="1:3">
      <c r="A4" s="83" t="s">
        <v>741</v>
      </c>
      <c r="B4" s="83" t="s">
        <v>742</v>
      </c>
    </row>
    <row r="5" spans="1:3" ht="126" customHeight="1">
      <c r="A5" s="83" t="s">
        <v>743</v>
      </c>
      <c r="B5" s="83" t="s">
        <v>744</v>
      </c>
      <c r="C5" s="83"/>
    </row>
    <row r="6" spans="1:3" ht="183" customHeight="1">
      <c r="A6" s="83" t="s">
        <v>745</v>
      </c>
      <c r="B6" s="83" t="s">
        <v>746</v>
      </c>
      <c r="C6" s="83"/>
    </row>
    <row r="7" spans="1:3" ht="44.25" customHeight="1">
      <c r="A7" s="83" t="s">
        <v>747</v>
      </c>
      <c r="B7" s="83" t="s">
        <v>748</v>
      </c>
    </row>
    <row r="8" spans="1:3">
      <c r="A8" s="84" t="s">
        <v>749</v>
      </c>
      <c r="B8" s="85" t="s">
        <v>750</v>
      </c>
    </row>
    <row r="10" spans="1:3">
      <c r="A10" s="83" t="s">
        <v>751</v>
      </c>
      <c r="B10" s="83" t="s">
        <v>752</v>
      </c>
    </row>
    <row r="11" spans="1:3" ht="30">
      <c r="A11" s="83" t="s">
        <v>753</v>
      </c>
      <c r="B11" s="86" t="s">
        <v>754</v>
      </c>
    </row>
  </sheetData>
  <mergeCells count="1">
    <mergeCell ref="A1:B1"/>
  </mergeCells>
  <pageMargins left="0.511811024" right="0.511811024" top="0.78740157499999996" bottom="0.78740157499999996" header="0.31496062000000002" footer="0.31496062000000002"/>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253"/>
  <sheetViews>
    <sheetView tabSelected="1" view="pageBreakPreview" zoomScaleNormal="90" zoomScaleSheetLayoutView="100" zoomScalePageLayoutView="85" workbookViewId="0">
      <selection activeCell="A158" sqref="A158:S173"/>
    </sheetView>
  </sheetViews>
  <sheetFormatPr defaultRowHeight="12.75"/>
  <cols>
    <col min="1" max="3" width="6.7109375" style="111" customWidth="1"/>
    <col min="4" max="10" width="6.140625" style="111" customWidth="1"/>
    <col min="11" max="11" width="6.7109375" style="111" customWidth="1"/>
    <col min="12" max="12" width="7.5703125" style="111" customWidth="1"/>
    <col min="13" max="15" width="6.7109375" style="111" customWidth="1"/>
    <col min="16" max="16" width="9.28515625" style="111" customWidth="1"/>
    <col min="17" max="19" width="6.7109375" style="111" customWidth="1"/>
    <col min="20" max="24" width="9.140625" style="111" customWidth="1"/>
    <col min="25" max="271" width="9.140625" style="111"/>
    <col min="272" max="272" width="24.5703125" style="111" customWidth="1"/>
    <col min="273" max="273" width="29" style="111" customWidth="1"/>
    <col min="274" max="274" width="24.42578125" style="111" customWidth="1"/>
    <col min="275" max="275" width="30.7109375" style="111" customWidth="1"/>
    <col min="276" max="280" width="9.140625" style="111" customWidth="1"/>
    <col min="281" max="527" width="9.140625" style="111"/>
    <col min="528" max="528" width="24.5703125" style="111" customWidth="1"/>
    <col min="529" max="529" width="29" style="111" customWidth="1"/>
    <col min="530" max="530" width="24.42578125" style="111" customWidth="1"/>
    <col min="531" max="531" width="30.7109375" style="111" customWidth="1"/>
    <col min="532" max="536" width="9.140625" style="111" customWidth="1"/>
    <col min="537" max="783" width="9.140625" style="111"/>
    <col min="784" max="784" width="24.5703125" style="111" customWidth="1"/>
    <col min="785" max="785" width="29" style="111" customWidth="1"/>
    <col min="786" max="786" width="24.42578125" style="111" customWidth="1"/>
    <col min="787" max="787" width="30.7109375" style="111" customWidth="1"/>
    <col min="788" max="792" width="9.140625" style="111" customWidth="1"/>
    <col min="793" max="1039" width="9.140625" style="111"/>
    <col min="1040" max="1040" width="24.5703125" style="111" customWidth="1"/>
    <col min="1041" max="1041" width="29" style="111" customWidth="1"/>
    <col min="1042" max="1042" width="24.42578125" style="111" customWidth="1"/>
    <col min="1043" max="1043" width="30.7109375" style="111" customWidth="1"/>
    <col min="1044" max="1048" width="9.140625" style="111" customWidth="1"/>
    <col min="1049" max="1295" width="9.140625" style="111"/>
    <col min="1296" max="1296" width="24.5703125" style="111" customWidth="1"/>
    <col min="1297" max="1297" width="29" style="111" customWidth="1"/>
    <col min="1298" max="1298" width="24.42578125" style="111" customWidth="1"/>
    <col min="1299" max="1299" width="30.7109375" style="111" customWidth="1"/>
    <col min="1300" max="1304" width="9.140625" style="111" customWidth="1"/>
    <col min="1305" max="1551" width="9.140625" style="111"/>
    <col min="1552" max="1552" width="24.5703125" style="111" customWidth="1"/>
    <col min="1553" max="1553" width="29" style="111" customWidth="1"/>
    <col min="1554" max="1554" width="24.42578125" style="111" customWidth="1"/>
    <col min="1555" max="1555" width="30.7109375" style="111" customWidth="1"/>
    <col min="1556" max="1560" width="9.140625" style="111" customWidth="1"/>
    <col min="1561" max="1807" width="9.140625" style="111"/>
    <col min="1808" max="1808" width="24.5703125" style="111" customWidth="1"/>
    <col min="1809" max="1809" width="29" style="111" customWidth="1"/>
    <col min="1810" max="1810" width="24.42578125" style="111" customWidth="1"/>
    <col min="1811" max="1811" width="30.7109375" style="111" customWidth="1"/>
    <col min="1812" max="1816" width="9.140625" style="111" customWidth="1"/>
    <col min="1817" max="2063" width="9.140625" style="111"/>
    <col min="2064" max="2064" width="24.5703125" style="111" customWidth="1"/>
    <col min="2065" max="2065" width="29" style="111" customWidth="1"/>
    <col min="2066" max="2066" width="24.42578125" style="111" customWidth="1"/>
    <col min="2067" max="2067" width="30.7109375" style="111" customWidth="1"/>
    <col min="2068" max="2072" width="9.140625" style="111" customWidth="1"/>
    <col min="2073" max="2319" width="9.140625" style="111"/>
    <col min="2320" max="2320" width="24.5703125" style="111" customWidth="1"/>
    <col min="2321" max="2321" width="29" style="111" customWidth="1"/>
    <col min="2322" max="2322" width="24.42578125" style="111" customWidth="1"/>
    <col min="2323" max="2323" width="30.7109375" style="111" customWidth="1"/>
    <col min="2324" max="2328" width="9.140625" style="111" customWidth="1"/>
    <col min="2329" max="2575" width="9.140625" style="111"/>
    <col min="2576" max="2576" width="24.5703125" style="111" customWidth="1"/>
    <col min="2577" max="2577" width="29" style="111" customWidth="1"/>
    <col min="2578" max="2578" width="24.42578125" style="111" customWidth="1"/>
    <col min="2579" max="2579" width="30.7109375" style="111" customWidth="1"/>
    <col min="2580" max="2584" width="9.140625" style="111" customWidth="1"/>
    <col min="2585" max="2831" width="9.140625" style="111"/>
    <col min="2832" max="2832" width="24.5703125" style="111" customWidth="1"/>
    <col min="2833" max="2833" width="29" style="111" customWidth="1"/>
    <col min="2834" max="2834" width="24.42578125" style="111" customWidth="1"/>
    <col min="2835" max="2835" width="30.7109375" style="111" customWidth="1"/>
    <col min="2836" max="2840" width="9.140625" style="111" customWidth="1"/>
    <col min="2841" max="3087" width="9.140625" style="111"/>
    <col min="3088" max="3088" width="24.5703125" style="111" customWidth="1"/>
    <col min="3089" max="3089" width="29" style="111" customWidth="1"/>
    <col min="3090" max="3090" width="24.42578125" style="111" customWidth="1"/>
    <col min="3091" max="3091" width="30.7109375" style="111" customWidth="1"/>
    <col min="3092" max="3096" width="9.140625" style="111" customWidth="1"/>
    <col min="3097" max="3343" width="9.140625" style="111"/>
    <col min="3344" max="3344" width="24.5703125" style="111" customWidth="1"/>
    <col min="3345" max="3345" width="29" style="111" customWidth="1"/>
    <col min="3346" max="3346" width="24.42578125" style="111" customWidth="1"/>
    <col min="3347" max="3347" width="30.7109375" style="111" customWidth="1"/>
    <col min="3348" max="3352" width="9.140625" style="111" customWidth="1"/>
    <col min="3353" max="3599" width="9.140625" style="111"/>
    <col min="3600" max="3600" width="24.5703125" style="111" customWidth="1"/>
    <col min="3601" max="3601" width="29" style="111" customWidth="1"/>
    <col min="3602" max="3602" width="24.42578125" style="111" customWidth="1"/>
    <col min="3603" max="3603" width="30.7109375" style="111" customWidth="1"/>
    <col min="3604" max="3608" width="9.140625" style="111" customWidth="1"/>
    <col min="3609" max="3855" width="9.140625" style="111"/>
    <col min="3856" max="3856" width="24.5703125" style="111" customWidth="1"/>
    <col min="3857" max="3857" width="29" style="111" customWidth="1"/>
    <col min="3858" max="3858" width="24.42578125" style="111" customWidth="1"/>
    <col min="3859" max="3859" width="30.7109375" style="111" customWidth="1"/>
    <col min="3860" max="3864" width="9.140625" style="111" customWidth="1"/>
    <col min="3865" max="4111" width="9.140625" style="111"/>
    <col min="4112" max="4112" width="24.5703125" style="111" customWidth="1"/>
    <col min="4113" max="4113" width="29" style="111" customWidth="1"/>
    <col min="4114" max="4114" width="24.42578125" style="111" customWidth="1"/>
    <col min="4115" max="4115" width="30.7109375" style="111" customWidth="1"/>
    <col min="4116" max="4120" width="9.140625" style="111" customWidth="1"/>
    <col min="4121" max="4367" width="9.140625" style="111"/>
    <col min="4368" max="4368" width="24.5703125" style="111" customWidth="1"/>
    <col min="4369" max="4369" width="29" style="111" customWidth="1"/>
    <col min="4370" max="4370" width="24.42578125" style="111" customWidth="1"/>
    <col min="4371" max="4371" width="30.7109375" style="111" customWidth="1"/>
    <col min="4372" max="4376" width="9.140625" style="111" customWidth="1"/>
    <col min="4377" max="4623" width="9.140625" style="111"/>
    <col min="4624" max="4624" width="24.5703125" style="111" customWidth="1"/>
    <col min="4625" max="4625" width="29" style="111" customWidth="1"/>
    <col min="4626" max="4626" width="24.42578125" style="111" customWidth="1"/>
    <col min="4627" max="4627" width="30.7109375" style="111" customWidth="1"/>
    <col min="4628" max="4632" width="9.140625" style="111" customWidth="1"/>
    <col min="4633" max="4879" width="9.140625" style="111"/>
    <col min="4880" max="4880" width="24.5703125" style="111" customWidth="1"/>
    <col min="4881" max="4881" width="29" style="111" customWidth="1"/>
    <col min="4882" max="4882" width="24.42578125" style="111" customWidth="1"/>
    <col min="4883" max="4883" width="30.7109375" style="111" customWidth="1"/>
    <col min="4884" max="4888" width="9.140625" style="111" customWidth="1"/>
    <col min="4889" max="5135" width="9.140625" style="111"/>
    <col min="5136" max="5136" width="24.5703125" style="111" customWidth="1"/>
    <col min="5137" max="5137" width="29" style="111" customWidth="1"/>
    <col min="5138" max="5138" width="24.42578125" style="111" customWidth="1"/>
    <col min="5139" max="5139" width="30.7109375" style="111" customWidth="1"/>
    <col min="5140" max="5144" width="9.140625" style="111" customWidth="1"/>
    <col min="5145" max="5391" width="9.140625" style="111"/>
    <col min="5392" max="5392" width="24.5703125" style="111" customWidth="1"/>
    <col min="5393" max="5393" width="29" style="111" customWidth="1"/>
    <col min="5394" max="5394" width="24.42578125" style="111" customWidth="1"/>
    <col min="5395" max="5395" width="30.7109375" style="111" customWidth="1"/>
    <col min="5396" max="5400" width="9.140625" style="111" customWidth="1"/>
    <col min="5401" max="5647" width="9.140625" style="111"/>
    <col min="5648" max="5648" width="24.5703125" style="111" customWidth="1"/>
    <col min="5649" max="5649" width="29" style="111" customWidth="1"/>
    <col min="5650" max="5650" width="24.42578125" style="111" customWidth="1"/>
    <col min="5651" max="5651" width="30.7109375" style="111" customWidth="1"/>
    <col min="5652" max="5656" width="9.140625" style="111" customWidth="1"/>
    <col min="5657" max="5903" width="9.140625" style="111"/>
    <col min="5904" max="5904" width="24.5703125" style="111" customWidth="1"/>
    <col min="5905" max="5905" width="29" style="111" customWidth="1"/>
    <col min="5906" max="5906" width="24.42578125" style="111" customWidth="1"/>
    <col min="5907" max="5907" width="30.7109375" style="111" customWidth="1"/>
    <col min="5908" max="5912" width="9.140625" style="111" customWidth="1"/>
    <col min="5913" max="6159" width="9.140625" style="111"/>
    <col min="6160" max="6160" width="24.5703125" style="111" customWidth="1"/>
    <col min="6161" max="6161" width="29" style="111" customWidth="1"/>
    <col min="6162" max="6162" width="24.42578125" style="111" customWidth="1"/>
    <col min="6163" max="6163" width="30.7109375" style="111" customWidth="1"/>
    <col min="6164" max="6168" width="9.140625" style="111" customWidth="1"/>
    <col min="6169" max="6415" width="9.140625" style="111"/>
    <col min="6416" max="6416" width="24.5703125" style="111" customWidth="1"/>
    <col min="6417" max="6417" width="29" style="111" customWidth="1"/>
    <col min="6418" max="6418" width="24.42578125" style="111" customWidth="1"/>
    <col min="6419" max="6419" width="30.7109375" style="111" customWidth="1"/>
    <col min="6420" max="6424" width="9.140625" style="111" customWidth="1"/>
    <col min="6425" max="6671" width="9.140625" style="111"/>
    <col min="6672" max="6672" width="24.5703125" style="111" customWidth="1"/>
    <col min="6673" max="6673" width="29" style="111" customWidth="1"/>
    <col min="6674" max="6674" width="24.42578125" style="111" customWidth="1"/>
    <col min="6675" max="6675" width="30.7109375" style="111" customWidth="1"/>
    <col min="6676" max="6680" width="9.140625" style="111" customWidth="1"/>
    <col min="6681" max="6927" width="9.140625" style="111"/>
    <col min="6928" max="6928" width="24.5703125" style="111" customWidth="1"/>
    <col min="6929" max="6929" width="29" style="111" customWidth="1"/>
    <col min="6930" max="6930" width="24.42578125" style="111" customWidth="1"/>
    <col min="6931" max="6931" width="30.7109375" style="111" customWidth="1"/>
    <col min="6932" max="6936" width="9.140625" style="111" customWidth="1"/>
    <col min="6937" max="7183" width="9.140625" style="111"/>
    <col min="7184" max="7184" width="24.5703125" style="111" customWidth="1"/>
    <col min="7185" max="7185" width="29" style="111" customWidth="1"/>
    <col min="7186" max="7186" width="24.42578125" style="111" customWidth="1"/>
    <col min="7187" max="7187" width="30.7109375" style="111" customWidth="1"/>
    <col min="7188" max="7192" width="9.140625" style="111" customWidth="1"/>
    <col min="7193" max="7439" width="9.140625" style="111"/>
    <col min="7440" max="7440" width="24.5703125" style="111" customWidth="1"/>
    <col min="7441" max="7441" width="29" style="111" customWidth="1"/>
    <col min="7442" max="7442" width="24.42578125" style="111" customWidth="1"/>
    <col min="7443" max="7443" width="30.7109375" style="111" customWidth="1"/>
    <col min="7444" max="7448" width="9.140625" style="111" customWidth="1"/>
    <col min="7449" max="7695" width="9.140625" style="111"/>
    <col min="7696" max="7696" width="24.5703125" style="111" customWidth="1"/>
    <col min="7697" max="7697" width="29" style="111" customWidth="1"/>
    <col min="7698" max="7698" width="24.42578125" style="111" customWidth="1"/>
    <col min="7699" max="7699" width="30.7109375" style="111" customWidth="1"/>
    <col min="7700" max="7704" width="9.140625" style="111" customWidth="1"/>
    <col min="7705" max="7951" width="9.140625" style="111"/>
    <col min="7952" max="7952" width="24.5703125" style="111" customWidth="1"/>
    <col min="7953" max="7953" width="29" style="111" customWidth="1"/>
    <col min="7954" max="7954" width="24.42578125" style="111" customWidth="1"/>
    <col min="7955" max="7955" width="30.7109375" style="111" customWidth="1"/>
    <col min="7956" max="7960" width="9.140625" style="111" customWidth="1"/>
    <col min="7961" max="8207" width="9.140625" style="111"/>
    <col min="8208" max="8208" width="24.5703125" style="111" customWidth="1"/>
    <col min="8209" max="8209" width="29" style="111" customWidth="1"/>
    <col min="8210" max="8210" width="24.42578125" style="111" customWidth="1"/>
    <col min="8211" max="8211" width="30.7109375" style="111" customWidth="1"/>
    <col min="8212" max="8216" width="9.140625" style="111" customWidth="1"/>
    <col min="8217" max="8463" width="9.140625" style="111"/>
    <col min="8464" max="8464" width="24.5703125" style="111" customWidth="1"/>
    <col min="8465" max="8465" width="29" style="111" customWidth="1"/>
    <col min="8466" max="8466" width="24.42578125" style="111" customWidth="1"/>
    <col min="8467" max="8467" width="30.7109375" style="111" customWidth="1"/>
    <col min="8468" max="8472" width="9.140625" style="111" customWidth="1"/>
    <col min="8473" max="8719" width="9.140625" style="111"/>
    <col min="8720" max="8720" width="24.5703125" style="111" customWidth="1"/>
    <col min="8721" max="8721" width="29" style="111" customWidth="1"/>
    <col min="8722" max="8722" width="24.42578125" style="111" customWidth="1"/>
    <col min="8723" max="8723" width="30.7109375" style="111" customWidth="1"/>
    <col min="8724" max="8728" width="9.140625" style="111" customWidth="1"/>
    <col min="8729" max="8975" width="9.140625" style="111"/>
    <col min="8976" max="8976" width="24.5703125" style="111" customWidth="1"/>
    <col min="8977" max="8977" width="29" style="111" customWidth="1"/>
    <col min="8978" max="8978" width="24.42578125" style="111" customWidth="1"/>
    <col min="8979" max="8979" width="30.7109375" style="111" customWidth="1"/>
    <col min="8980" max="8984" width="9.140625" style="111" customWidth="1"/>
    <col min="8985" max="9231" width="9.140625" style="111"/>
    <col min="9232" max="9232" width="24.5703125" style="111" customWidth="1"/>
    <col min="9233" max="9233" width="29" style="111" customWidth="1"/>
    <col min="9234" max="9234" width="24.42578125" style="111" customWidth="1"/>
    <col min="9235" max="9235" width="30.7109375" style="111" customWidth="1"/>
    <col min="9236" max="9240" width="9.140625" style="111" customWidth="1"/>
    <col min="9241" max="9487" width="9.140625" style="111"/>
    <col min="9488" max="9488" width="24.5703125" style="111" customWidth="1"/>
    <col min="9489" max="9489" width="29" style="111" customWidth="1"/>
    <col min="9490" max="9490" width="24.42578125" style="111" customWidth="1"/>
    <col min="9491" max="9491" width="30.7109375" style="111" customWidth="1"/>
    <col min="9492" max="9496" width="9.140625" style="111" customWidth="1"/>
    <col min="9497" max="9743" width="9.140625" style="111"/>
    <col min="9744" max="9744" width="24.5703125" style="111" customWidth="1"/>
    <col min="9745" max="9745" width="29" style="111" customWidth="1"/>
    <col min="9746" max="9746" width="24.42578125" style="111" customWidth="1"/>
    <col min="9747" max="9747" width="30.7109375" style="111" customWidth="1"/>
    <col min="9748" max="9752" width="9.140625" style="111" customWidth="1"/>
    <col min="9753" max="9999" width="9.140625" style="111"/>
    <col min="10000" max="10000" width="24.5703125" style="111" customWidth="1"/>
    <col min="10001" max="10001" width="29" style="111" customWidth="1"/>
    <col min="10002" max="10002" width="24.42578125" style="111" customWidth="1"/>
    <col min="10003" max="10003" width="30.7109375" style="111" customWidth="1"/>
    <col min="10004" max="10008" width="9.140625" style="111" customWidth="1"/>
    <col min="10009" max="10255" width="9.140625" style="111"/>
    <col min="10256" max="10256" width="24.5703125" style="111" customWidth="1"/>
    <col min="10257" max="10257" width="29" style="111" customWidth="1"/>
    <col min="10258" max="10258" width="24.42578125" style="111" customWidth="1"/>
    <col min="10259" max="10259" width="30.7109375" style="111" customWidth="1"/>
    <col min="10260" max="10264" width="9.140625" style="111" customWidth="1"/>
    <col min="10265" max="10511" width="9.140625" style="111"/>
    <col min="10512" max="10512" width="24.5703125" style="111" customWidth="1"/>
    <col min="10513" max="10513" width="29" style="111" customWidth="1"/>
    <col min="10514" max="10514" width="24.42578125" style="111" customWidth="1"/>
    <col min="10515" max="10515" width="30.7109375" style="111" customWidth="1"/>
    <col min="10516" max="10520" width="9.140625" style="111" customWidth="1"/>
    <col min="10521" max="10767" width="9.140625" style="111"/>
    <col min="10768" max="10768" width="24.5703125" style="111" customWidth="1"/>
    <col min="10769" max="10769" width="29" style="111" customWidth="1"/>
    <col min="10770" max="10770" width="24.42578125" style="111" customWidth="1"/>
    <col min="10771" max="10771" width="30.7109375" style="111" customWidth="1"/>
    <col min="10772" max="10776" width="9.140625" style="111" customWidth="1"/>
    <col min="10777" max="11023" width="9.140625" style="111"/>
    <col min="11024" max="11024" width="24.5703125" style="111" customWidth="1"/>
    <col min="11025" max="11025" width="29" style="111" customWidth="1"/>
    <col min="11026" max="11026" width="24.42578125" style="111" customWidth="1"/>
    <col min="11027" max="11027" width="30.7109375" style="111" customWidth="1"/>
    <col min="11028" max="11032" width="9.140625" style="111" customWidth="1"/>
    <col min="11033" max="11279" width="9.140625" style="111"/>
    <col min="11280" max="11280" width="24.5703125" style="111" customWidth="1"/>
    <col min="11281" max="11281" width="29" style="111" customWidth="1"/>
    <col min="11282" max="11282" width="24.42578125" style="111" customWidth="1"/>
    <col min="11283" max="11283" width="30.7109375" style="111" customWidth="1"/>
    <col min="11284" max="11288" width="9.140625" style="111" customWidth="1"/>
    <col min="11289" max="11535" width="9.140625" style="111"/>
    <col min="11536" max="11536" width="24.5703125" style="111" customWidth="1"/>
    <col min="11537" max="11537" width="29" style="111" customWidth="1"/>
    <col min="11538" max="11538" width="24.42578125" style="111" customWidth="1"/>
    <col min="11539" max="11539" width="30.7109375" style="111" customWidth="1"/>
    <col min="11540" max="11544" width="9.140625" style="111" customWidth="1"/>
    <col min="11545" max="11791" width="9.140625" style="111"/>
    <col min="11792" max="11792" width="24.5703125" style="111" customWidth="1"/>
    <col min="11793" max="11793" width="29" style="111" customWidth="1"/>
    <col min="11794" max="11794" width="24.42578125" style="111" customWidth="1"/>
    <col min="11795" max="11795" width="30.7109375" style="111" customWidth="1"/>
    <col min="11796" max="11800" width="9.140625" style="111" customWidth="1"/>
    <col min="11801" max="12047" width="9.140625" style="111"/>
    <col min="12048" max="12048" width="24.5703125" style="111" customWidth="1"/>
    <col min="12049" max="12049" width="29" style="111" customWidth="1"/>
    <col min="12050" max="12050" width="24.42578125" style="111" customWidth="1"/>
    <col min="12051" max="12051" width="30.7109375" style="111" customWidth="1"/>
    <col min="12052" max="12056" width="9.140625" style="111" customWidth="1"/>
    <col min="12057" max="12303" width="9.140625" style="111"/>
    <col min="12304" max="12304" width="24.5703125" style="111" customWidth="1"/>
    <col min="12305" max="12305" width="29" style="111" customWidth="1"/>
    <col min="12306" max="12306" width="24.42578125" style="111" customWidth="1"/>
    <col min="12307" max="12307" width="30.7109375" style="111" customWidth="1"/>
    <col min="12308" max="12312" width="9.140625" style="111" customWidth="1"/>
    <col min="12313" max="12559" width="9.140625" style="111"/>
    <col min="12560" max="12560" width="24.5703125" style="111" customWidth="1"/>
    <col min="12561" max="12561" width="29" style="111" customWidth="1"/>
    <col min="12562" max="12562" width="24.42578125" style="111" customWidth="1"/>
    <col min="12563" max="12563" width="30.7109375" style="111" customWidth="1"/>
    <col min="12564" max="12568" width="9.140625" style="111" customWidth="1"/>
    <col min="12569" max="12815" width="9.140625" style="111"/>
    <col min="12816" max="12816" width="24.5703125" style="111" customWidth="1"/>
    <col min="12817" max="12817" width="29" style="111" customWidth="1"/>
    <col min="12818" max="12818" width="24.42578125" style="111" customWidth="1"/>
    <col min="12819" max="12819" width="30.7109375" style="111" customWidth="1"/>
    <col min="12820" max="12824" width="9.140625" style="111" customWidth="1"/>
    <col min="12825" max="13071" width="9.140625" style="111"/>
    <col min="13072" max="13072" width="24.5703125" style="111" customWidth="1"/>
    <col min="13073" max="13073" width="29" style="111" customWidth="1"/>
    <col min="13074" max="13074" width="24.42578125" style="111" customWidth="1"/>
    <col min="13075" max="13075" width="30.7109375" style="111" customWidth="1"/>
    <col min="13076" max="13080" width="9.140625" style="111" customWidth="1"/>
    <col min="13081" max="13327" width="9.140625" style="111"/>
    <col min="13328" max="13328" width="24.5703125" style="111" customWidth="1"/>
    <col min="13329" max="13329" width="29" style="111" customWidth="1"/>
    <col min="13330" max="13330" width="24.42578125" style="111" customWidth="1"/>
    <col min="13331" max="13331" width="30.7109375" style="111" customWidth="1"/>
    <col min="13332" max="13336" width="9.140625" style="111" customWidth="1"/>
    <col min="13337" max="13583" width="9.140625" style="111"/>
    <col min="13584" max="13584" width="24.5703125" style="111" customWidth="1"/>
    <col min="13585" max="13585" width="29" style="111" customWidth="1"/>
    <col min="13586" max="13586" width="24.42578125" style="111" customWidth="1"/>
    <col min="13587" max="13587" width="30.7109375" style="111" customWidth="1"/>
    <col min="13588" max="13592" width="9.140625" style="111" customWidth="1"/>
    <col min="13593" max="13839" width="9.140625" style="111"/>
    <col min="13840" max="13840" width="24.5703125" style="111" customWidth="1"/>
    <col min="13841" max="13841" width="29" style="111" customWidth="1"/>
    <col min="13842" max="13842" width="24.42578125" style="111" customWidth="1"/>
    <col min="13843" max="13843" width="30.7109375" style="111" customWidth="1"/>
    <col min="13844" max="13848" width="9.140625" style="111" customWidth="1"/>
    <col min="13849" max="14095" width="9.140625" style="111"/>
    <col min="14096" max="14096" width="24.5703125" style="111" customWidth="1"/>
    <col min="14097" max="14097" width="29" style="111" customWidth="1"/>
    <col min="14098" max="14098" width="24.42578125" style="111" customWidth="1"/>
    <col min="14099" max="14099" width="30.7109375" style="111" customWidth="1"/>
    <col min="14100" max="14104" width="9.140625" style="111" customWidth="1"/>
    <col min="14105" max="14351" width="9.140625" style="111"/>
    <col min="14352" max="14352" width="24.5703125" style="111" customWidth="1"/>
    <col min="14353" max="14353" width="29" style="111" customWidth="1"/>
    <col min="14354" max="14354" width="24.42578125" style="111" customWidth="1"/>
    <col min="14355" max="14355" width="30.7109375" style="111" customWidth="1"/>
    <col min="14356" max="14360" width="9.140625" style="111" customWidth="1"/>
    <col min="14361" max="14607" width="9.140625" style="111"/>
    <col min="14608" max="14608" width="24.5703125" style="111" customWidth="1"/>
    <col min="14609" max="14609" width="29" style="111" customWidth="1"/>
    <col min="14610" max="14610" width="24.42578125" style="111" customWidth="1"/>
    <col min="14611" max="14611" width="30.7109375" style="111" customWidth="1"/>
    <col min="14612" max="14616" width="9.140625" style="111" customWidth="1"/>
    <col min="14617" max="14863" width="9.140625" style="111"/>
    <col min="14864" max="14864" width="24.5703125" style="111" customWidth="1"/>
    <col min="14865" max="14865" width="29" style="111" customWidth="1"/>
    <col min="14866" max="14866" width="24.42578125" style="111" customWidth="1"/>
    <col min="14867" max="14867" width="30.7109375" style="111" customWidth="1"/>
    <col min="14868" max="14872" width="9.140625" style="111" customWidth="1"/>
    <col min="14873" max="15119" width="9.140625" style="111"/>
    <col min="15120" max="15120" width="24.5703125" style="111" customWidth="1"/>
    <col min="15121" max="15121" width="29" style="111" customWidth="1"/>
    <col min="15122" max="15122" width="24.42578125" style="111" customWidth="1"/>
    <col min="15123" max="15123" width="30.7109375" style="111" customWidth="1"/>
    <col min="15124" max="15128" width="9.140625" style="111" customWidth="1"/>
    <col min="15129" max="15375" width="9.140625" style="111"/>
    <col min="15376" max="15376" width="24.5703125" style="111" customWidth="1"/>
    <col min="15377" max="15377" width="29" style="111" customWidth="1"/>
    <col min="15378" max="15378" width="24.42578125" style="111" customWidth="1"/>
    <col min="15379" max="15379" width="30.7109375" style="111" customWidth="1"/>
    <col min="15380" max="15384" width="9.140625" style="111" customWidth="1"/>
    <col min="15385" max="15631" width="9.140625" style="111"/>
    <col min="15632" max="15632" width="24.5703125" style="111" customWidth="1"/>
    <col min="15633" max="15633" width="29" style="111" customWidth="1"/>
    <col min="15634" max="15634" width="24.42578125" style="111" customWidth="1"/>
    <col min="15635" max="15635" width="30.7109375" style="111" customWidth="1"/>
    <col min="15636" max="15640" width="9.140625" style="111" customWidth="1"/>
    <col min="15641" max="15887" width="9.140625" style="111"/>
    <col min="15888" max="15888" width="24.5703125" style="111" customWidth="1"/>
    <col min="15889" max="15889" width="29" style="111" customWidth="1"/>
    <col min="15890" max="15890" width="24.42578125" style="111" customWidth="1"/>
    <col min="15891" max="15891" width="30.7109375" style="111" customWidth="1"/>
    <col min="15892" max="15896" width="9.140625" style="111" customWidth="1"/>
    <col min="15897" max="16143" width="9.140625" style="111"/>
    <col min="16144" max="16144" width="24.5703125" style="111" customWidth="1"/>
    <col min="16145" max="16145" width="29" style="111" customWidth="1"/>
    <col min="16146" max="16146" width="24.42578125" style="111" customWidth="1"/>
    <col min="16147" max="16147" width="30.7109375" style="111" customWidth="1"/>
    <col min="16148" max="16152" width="9.140625" style="111" customWidth="1"/>
    <col min="16153" max="16384" width="9.140625" style="111"/>
  </cols>
  <sheetData>
    <row r="1" spans="1:20" ht="44.25" customHeight="1" thickBot="1">
      <c r="A1" s="217" t="s">
        <v>805</v>
      </c>
      <c r="B1" s="218"/>
      <c r="C1" s="218"/>
      <c r="D1" s="218"/>
      <c r="E1" s="218"/>
      <c r="F1" s="218"/>
      <c r="G1" s="218"/>
      <c r="H1" s="218"/>
      <c r="I1" s="218"/>
      <c r="J1" s="218"/>
      <c r="K1" s="218"/>
      <c r="L1" s="218"/>
      <c r="M1" s="218"/>
      <c r="N1" s="218"/>
      <c r="O1" s="218"/>
      <c r="P1" s="218"/>
      <c r="Q1" s="218"/>
      <c r="R1" s="218"/>
      <c r="S1" s="219"/>
    </row>
    <row r="2" spans="1:20" ht="21" customHeight="1" thickBot="1">
      <c r="A2" s="112" t="s">
        <v>806</v>
      </c>
      <c r="B2" s="126"/>
      <c r="C2" s="126"/>
      <c r="D2" s="126"/>
      <c r="E2" s="126"/>
      <c r="F2" s="126"/>
      <c r="G2" s="126"/>
      <c r="H2" s="126"/>
      <c r="I2" s="126"/>
      <c r="J2" s="220"/>
      <c r="K2" s="220"/>
      <c r="L2" s="220"/>
      <c r="M2" s="220"/>
      <c r="N2" s="220"/>
      <c r="O2" s="220"/>
      <c r="P2" s="220"/>
      <c r="Q2" s="220"/>
      <c r="R2" s="220"/>
      <c r="S2" s="221"/>
    </row>
    <row r="3" spans="1:20" ht="18.95" customHeight="1" thickBot="1">
      <c r="A3" s="222" t="s">
        <v>807</v>
      </c>
      <c r="B3" s="223"/>
      <c r="C3" s="223"/>
      <c r="D3" s="223"/>
      <c r="E3" s="223"/>
      <c r="F3" s="223"/>
      <c r="G3" s="223"/>
      <c r="H3" s="223"/>
      <c r="I3" s="223"/>
      <c r="J3" s="224"/>
      <c r="K3" s="224"/>
      <c r="L3" s="224"/>
      <c r="M3" s="224"/>
      <c r="N3" s="224"/>
      <c r="O3" s="224"/>
      <c r="P3" s="224"/>
      <c r="Q3" s="224"/>
      <c r="R3" s="224"/>
      <c r="S3" s="225"/>
    </row>
    <row r="4" spans="1:20" s="113" customFormat="1" ht="28.35" customHeight="1">
      <c r="A4" s="238" t="s">
        <v>808</v>
      </c>
      <c r="B4" s="239"/>
      <c r="C4" s="239"/>
      <c r="D4" s="226"/>
      <c r="E4" s="226"/>
      <c r="F4" s="226"/>
      <c r="G4" s="226"/>
      <c r="H4" s="226"/>
      <c r="I4" s="226"/>
      <c r="J4" s="227"/>
      <c r="K4" s="131" t="s">
        <v>0</v>
      </c>
      <c r="L4" s="226"/>
      <c r="M4" s="226"/>
      <c r="N4" s="226"/>
      <c r="O4" s="226"/>
      <c r="P4" s="226"/>
      <c r="Q4" s="226"/>
      <c r="R4" s="226"/>
      <c r="S4" s="237"/>
    </row>
    <row r="5" spans="1:20" s="113" customFormat="1" ht="28.35" customHeight="1">
      <c r="A5" s="230" t="s">
        <v>809</v>
      </c>
      <c r="B5" s="231"/>
      <c r="C5" s="228"/>
      <c r="D5" s="228"/>
      <c r="E5" s="228"/>
      <c r="F5" s="228"/>
      <c r="G5" s="228"/>
      <c r="H5" s="228"/>
      <c r="I5" s="228"/>
      <c r="J5" s="229"/>
      <c r="K5" s="117" t="s">
        <v>810</v>
      </c>
      <c r="L5" s="116"/>
      <c r="M5" s="228"/>
      <c r="N5" s="228"/>
      <c r="O5" s="228"/>
      <c r="P5" s="228"/>
      <c r="Q5" s="228"/>
      <c r="R5" s="228"/>
      <c r="S5" s="232"/>
    </row>
    <row r="6" spans="1:20" s="113" customFormat="1" ht="28.35" customHeight="1">
      <c r="A6" s="230" t="s">
        <v>811</v>
      </c>
      <c r="B6" s="231"/>
      <c r="C6" s="231"/>
      <c r="D6" s="228"/>
      <c r="E6" s="228"/>
      <c r="F6" s="228"/>
      <c r="G6" s="228"/>
      <c r="H6" s="228"/>
      <c r="I6" s="228"/>
      <c r="J6" s="229"/>
      <c r="K6" s="176" t="s">
        <v>812</v>
      </c>
      <c r="L6" s="174"/>
      <c r="M6" s="174"/>
      <c r="N6" s="228"/>
      <c r="O6" s="228"/>
      <c r="P6" s="228"/>
      <c r="Q6" s="228"/>
      <c r="R6" s="228"/>
      <c r="S6" s="232"/>
      <c r="T6" s="114"/>
    </row>
    <row r="7" spans="1:20" s="113" customFormat="1" ht="28.35" customHeight="1">
      <c r="A7" s="230" t="s">
        <v>813</v>
      </c>
      <c r="B7" s="231"/>
      <c r="C7" s="228"/>
      <c r="D7" s="228"/>
      <c r="E7" s="228"/>
      <c r="F7" s="228"/>
      <c r="G7" s="228"/>
      <c r="H7" s="228"/>
      <c r="I7" s="228"/>
      <c r="J7" s="229"/>
      <c r="K7" s="176" t="s">
        <v>894</v>
      </c>
      <c r="L7" s="228"/>
      <c r="M7" s="228"/>
      <c r="N7" s="174" t="s">
        <v>13</v>
      </c>
      <c r="O7" s="228"/>
      <c r="P7" s="228"/>
      <c r="Q7" s="228"/>
      <c r="R7" s="228"/>
      <c r="S7" s="232"/>
    </row>
    <row r="8" spans="1:20" s="113" customFormat="1" ht="28.35" customHeight="1">
      <c r="A8" s="230" t="s">
        <v>814</v>
      </c>
      <c r="B8" s="231"/>
      <c r="C8" s="228"/>
      <c r="D8" s="228"/>
      <c r="E8" s="228"/>
      <c r="F8" s="228"/>
      <c r="G8" s="228"/>
      <c r="H8" s="228"/>
      <c r="I8" s="228"/>
      <c r="J8" s="229"/>
      <c r="K8" s="176" t="s">
        <v>815</v>
      </c>
      <c r="L8" s="228"/>
      <c r="M8" s="228"/>
      <c r="N8" s="228"/>
      <c r="O8" s="228"/>
      <c r="P8" s="174" t="s">
        <v>816</v>
      </c>
      <c r="Q8" s="228"/>
      <c r="R8" s="228"/>
      <c r="S8" s="232"/>
    </row>
    <row r="9" spans="1:20" s="113" customFormat="1" ht="28.35" customHeight="1">
      <c r="A9" s="230" t="s">
        <v>817</v>
      </c>
      <c r="B9" s="231"/>
      <c r="C9" s="228"/>
      <c r="D9" s="228"/>
      <c r="E9" s="228"/>
      <c r="F9" s="228"/>
      <c r="G9" s="228"/>
      <c r="H9" s="228"/>
      <c r="I9" s="228"/>
      <c r="J9" s="229"/>
      <c r="K9" s="176" t="s">
        <v>818</v>
      </c>
      <c r="L9" s="228"/>
      <c r="M9" s="228"/>
      <c r="N9" s="228"/>
      <c r="O9" s="228"/>
      <c r="P9" s="174" t="s">
        <v>895</v>
      </c>
      <c r="Q9" s="228"/>
      <c r="R9" s="228"/>
      <c r="S9" s="232"/>
    </row>
    <row r="10" spans="1:20" s="113" customFormat="1" ht="28.35" customHeight="1" thickBot="1">
      <c r="A10" s="258" t="s">
        <v>819</v>
      </c>
      <c r="B10" s="259"/>
      <c r="C10" s="259"/>
      <c r="D10" s="256"/>
      <c r="E10" s="256"/>
      <c r="F10" s="256"/>
      <c r="G10" s="256"/>
      <c r="H10" s="256"/>
      <c r="I10" s="256"/>
      <c r="J10" s="256"/>
      <c r="K10" s="256"/>
      <c r="L10" s="256"/>
      <c r="M10" s="256"/>
      <c r="N10" s="256"/>
      <c r="O10" s="256"/>
      <c r="P10" s="256"/>
      <c r="Q10" s="256"/>
      <c r="R10" s="256"/>
      <c r="S10" s="257"/>
    </row>
    <row r="11" spans="1:20" s="113" customFormat="1" ht="18.95" customHeight="1" thickBot="1">
      <c r="A11" s="233" t="s">
        <v>820</v>
      </c>
      <c r="B11" s="234"/>
      <c r="C11" s="234"/>
      <c r="D11" s="234"/>
      <c r="E11" s="234"/>
      <c r="F11" s="234"/>
      <c r="G11" s="234"/>
      <c r="H11" s="234"/>
      <c r="I11" s="234"/>
      <c r="J11" s="235"/>
      <c r="K11" s="235"/>
      <c r="L11" s="235"/>
      <c r="M11" s="235"/>
      <c r="N11" s="235"/>
      <c r="O11" s="235"/>
      <c r="P11" s="235"/>
      <c r="Q11" s="235"/>
      <c r="R11" s="235"/>
      <c r="S11" s="236"/>
    </row>
    <row r="12" spans="1:20" s="113" customFormat="1" ht="28.35" customHeight="1">
      <c r="A12" s="238" t="s">
        <v>808</v>
      </c>
      <c r="B12" s="239"/>
      <c r="C12" s="239"/>
      <c r="D12" s="226"/>
      <c r="E12" s="226"/>
      <c r="F12" s="226"/>
      <c r="G12" s="226"/>
      <c r="H12" s="226"/>
      <c r="I12" s="226"/>
      <c r="J12" s="227"/>
      <c r="K12" s="131" t="s">
        <v>0</v>
      </c>
      <c r="L12" s="226"/>
      <c r="M12" s="226"/>
      <c r="N12" s="226"/>
      <c r="O12" s="226"/>
      <c r="P12" s="226"/>
      <c r="Q12" s="226"/>
      <c r="R12" s="226"/>
      <c r="S12" s="237"/>
    </row>
    <row r="13" spans="1:20" s="113" customFormat="1" ht="28.35" customHeight="1">
      <c r="A13" s="230" t="s">
        <v>809</v>
      </c>
      <c r="B13" s="231"/>
      <c r="C13" s="228"/>
      <c r="D13" s="228"/>
      <c r="E13" s="228"/>
      <c r="F13" s="228"/>
      <c r="G13" s="228"/>
      <c r="H13" s="228"/>
      <c r="I13" s="228"/>
      <c r="J13" s="229"/>
      <c r="K13" s="117" t="s">
        <v>810</v>
      </c>
      <c r="L13" s="116"/>
      <c r="M13" s="228"/>
      <c r="N13" s="228"/>
      <c r="O13" s="228"/>
      <c r="P13" s="228"/>
      <c r="Q13" s="228"/>
      <c r="R13" s="228"/>
      <c r="S13" s="232"/>
    </row>
    <row r="14" spans="1:20" s="113" customFormat="1" ht="28.35" customHeight="1">
      <c r="A14" s="230" t="s">
        <v>813</v>
      </c>
      <c r="B14" s="231"/>
      <c r="C14" s="228"/>
      <c r="D14" s="228"/>
      <c r="E14" s="228"/>
      <c r="F14" s="228"/>
      <c r="G14" s="228"/>
      <c r="H14" s="228"/>
      <c r="I14" s="228"/>
      <c r="J14" s="229"/>
      <c r="K14" s="176" t="s">
        <v>894</v>
      </c>
      <c r="L14" s="228"/>
      <c r="M14" s="228"/>
      <c r="N14" s="174" t="s">
        <v>13</v>
      </c>
      <c r="O14" s="228"/>
      <c r="P14" s="228"/>
      <c r="Q14" s="228"/>
      <c r="R14" s="228"/>
      <c r="S14" s="232"/>
    </row>
    <row r="15" spans="1:20" s="113" customFormat="1" ht="28.35" customHeight="1">
      <c r="A15" s="230" t="s">
        <v>814</v>
      </c>
      <c r="B15" s="231"/>
      <c r="C15" s="228"/>
      <c r="D15" s="228"/>
      <c r="E15" s="228"/>
      <c r="F15" s="228"/>
      <c r="G15" s="228"/>
      <c r="H15" s="228"/>
      <c r="I15" s="228"/>
      <c r="J15" s="229"/>
      <c r="K15" s="176" t="s">
        <v>815</v>
      </c>
      <c r="L15" s="228"/>
      <c r="M15" s="228"/>
      <c r="N15" s="228"/>
      <c r="O15" s="228"/>
      <c r="P15" s="174" t="s">
        <v>816</v>
      </c>
      <c r="Q15" s="228"/>
      <c r="R15" s="228"/>
      <c r="S15" s="232"/>
    </row>
    <row r="16" spans="1:20" s="113" customFormat="1" ht="28.35" customHeight="1">
      <c r="A16" s="230" t="s">
        <v>817</v>
      </c>
      <c r="B16" s="231"/>
      <c r="C16" s="228"/>
      <c r="D16" s="228"/>
      <c r="E16" s="228"/>
      <c r="F16" s="228"/>
      <c r="G16" s="228"/>
      <c r="H16" s="228"/>
      <c r="I16" s="228"/>
      <c r="J16" s="229"/>
      <c r="K16" s="176" t="s">
        <v>818</v>
      </c>
      <c r="L16" s="228"/>
      <c r="M16" s="228"/>
      <c r="N16" s="228"/>
      <c r="O16" s="228"/>
      <c r="P16" s="174" t="s">
        <v>895</v>
      </c>
      <c r="Q16" s="228"/>
      <c r="R16" s="228"/>
      <c r="S16" s="232"/>
    </row>
    <row r="17" spans="1:22" s="113" customFormat="1" ht="28.35" customHeight="1">
      <c r="A17" s="230" t="s">
        <v>821</v>
      </c>
      <c r="B17" s="231"/>
      <c r="C17" s="231"/>
      <c r="D17" s="228"/>
      <c r="E17" s="228"/>
      <c r="F17" s="228"/>
      <c r="G17" s="228"/>
      <c r="H17" s="228"/>
      <c r="I17" s="228"/>
      <c r="J17" s="229"/>
      <c r="K17" s="119" t="s">
        <v>822</v>
      </c>
      <c r="L17" s="228"/>
      <c r="M17" s="228"/>
      <c r="N17" s="228"/>
      <c r="O17" s="228"/>
      <c r="P17" s="119" t="s">
        <v>823</v>
      </c>
      <c r="Q17" s="228"/>
      <c r="R17" s="228"/>
      <c r="S17" s="232"/>
    </row>
    <row r="18" spans="1:22" s="113" customFormat="1" ht="28.35" customHeight="1">
      <c r="A18" s="129" t="s">
        <v>824</v>
      </c>
      <c r="B18" s="128"/>
      <c r="C18" s="128"/>
      <c r="D18" s="128"/>
      <c r="E18" s="128"/>
      <c r="F18" s="128"/>
      <c r="G18" s="128"/>
      <c r="H18" s="128"/>
      <c r="I18" s="128"/>
      <c r="J18" s="130"/>
      <c r="K18" s="176" t="s">
        <v>825</v>
      </c>
      <c r="L18" s="174"/>
      <c r="M18" s="174"/>
      <c r="N18" s="174"/>
      <c r="O18" s="228"/>
      <c r="P18" s="228"/>
      <c r="Q18" s="228"/>
      <c r="R18" s="228"/>
      <c r="S18" s="232"/>
    </row>
    <row r="19" spans="1:22" s="113" customFormat="1" ht="18.95" customHeight="1" thickBot="1">
      <c r="A19" s="302" t="s">
        <v>826</v>
      </c>
      <c r="B19" s="303"/>
      <c r="C19" s="303"/>
      <c r="D19" s="303"/>
      <c r="E19" s="303"/>
      <c r="F19" s="303"/>
      <c r="G19" s="303"/>
      <c r="H19" s="303"/>
      <c r="I19" s="303"/>
      <c r="J19" s="304"/>
      <c r="K19" s="304"/>
      <c r="L19" s="304"/>
      <c r="M19" s="304"/>
      <c r="N19" s="304"/>
      <c r="O19" s="304"/>
      <c r="P19" s="304"/>
      <c r="Q19" s="304"/>
      <c r="R19" s="304"/>
      <c r="S19" s="305"/>
    </row>
    <row r="20" spans="1:22" s="113" customFormat="1" ht="28.35" customHeight="1">
      <c r="A20" s="115" t="s">
        <v>827</v>
      </c>
      <c r="B20" s="116"/>
      <c r="C20" s="116"/>
      <c r="D20" s="116"/>
      <c r="E20" s="116"/>
      <c r="F20" s="116"/>
      <c r="G20" s="116"/>
      <c r="H20" s="116"/>
      <c r="I20" s="116"/>
      <c r="J20" s="116"/>
      <c r="K20" s="127" t="s">
        <v>828</v>
      </c>
      <c r="L20" s="128"/>
      <c r="M20" s="128"/>
      <c r="N20" s="128"/>
      <c r="O20" s="128"/>
      <c r="P20" s="226"/>
      <c r="Q20" s="226"/>
      <c r="R20" s="226"/>
      <c r="S20" s="237"/>
    </row>
    <row r="21" spans="1:22" s="113" customFormat="1" ht="15" customHeight="1">
      <c r="A21" s="115"/>
      <c r="B21" s="116"/>
      <c r="C21" s="116"/>
      <c r="D21" s="116"/>
      <c r="E21" s="116"/>
      <c r="F21" s="116"/>
      <c r="G21" s="116"/>
      <c r="H21" s="116"/>
      <c r="I21" s="116"/>
      <c r="J21" s="116"/>
      <c r="K21" s="174"/>
      <c r="L21" s="174"/>
      <c r="M21" s="174"/>
      <c r="N21" s="174"/>
      <c r="O21" s="174"/>
      <c r="P21" s="174"/>
      <c r="Q21" s="174"/>
      <c r="R21" s="174"/>
      <c r="S21" s="175"/>
    </row>
    <row r="22" spans="1:22" s="113" customFormat="1" ht="28.35" customHeight="1">
      <c r="A22" s="129" t="s">
        <v>829</v>
      </c>
      <c r="B22" s="128"/>
      <c r="C22" s="128"/>
      <c r="D22" s="128"/>
      <c r="E22" s="128"/>
      <c r="F22" s="128"/>
      <c r="G22" s="128"/>
      <c r="H22" s="128"/>
      <c r="I22" s="228"/>
      <c r="J22" s="228"/>
      <c r="K22" s="228"/>
      <c r="L22" s="228"/>
      <c r="M22" s="228"/>
      <c r="N22" s="228"/>
      <c r="O22" s="228"/>
      <c r="P22" s="228"/>
      <c r="Q22" s="228"/>
      <c r="R22" s="228"/>
      <c r="S22" s="232"/>
    </row>
    <row r="23" spans="1:22" s="113" customFormat="1" ht="28.35" customHeight="1">
      <c r="A23" s="129" t="s">
        <v>830</v>
      </c>
      <c r="B23" s="128"/>
      <c r="C23" s="128"/>
      <c r="D23" s="128"/>
      <c r="E23" s="128"/>
      <c r="F23" s="128"/>
      <c r="G23" s="128"/>
      <c r="H23" s="128"/>
      <c r="I23" s="287"/>
      <c r="J23" s="287"/>
      <c r="K23" s="287"/>
      <c r="L23" s="287"/>
      <c r="M23" s="287"/>
      <c r="N23" s="287"/>
      <c r="O23" s="287"/>
      <c r="P23" s="287"/>
      <c r="Q23" s="287"/>
      <c r="R23" s="287"/>
      <c r="S23" s="288"/>
    </row>
    <row r="24" spans="1:22" s="113" customFormat="1" ht="28.35" customHeight="1">
      <c r="A24" s="230" t="s">
        <v>831</v>
      </c>
      <c r="B24" s="231"/>
      <c r="C24" s="231"/>
      <c r="D24" s="231"/>
      <c r="E24" s="231"/>
      <c r="F24" s="231"/>
      <c r="G24" s="231"/>
      <c r="H24" s="231"/>
      <c r="I24" s="231"/>
      <c r="J24" s="286"/>
      <c r="K24" s="117"/>
      <c r="L24" s="116"/>
      <c r="M24" s="116"/>
      <c r="N24" s="116"/>
      <c r="O24" s="116"/>
      <c r="P24" s="116"/>
      <c r="Q24" s="116"/>
      <c r="R24" s="116"/>
      <c r="S24" s="118"/>
    </row>
    <row r="25" spans="1:22" s="113" customFormat="1" ht="28.35" customHeight="1">
      <c r="A25" s="230" t="s">
        <v>832</v>
      </c>
      <c r="B25" s="231"/>
      <c r="C25" s="231"/>
      <c r="D25" s="231"/>
      <c r="E25" s="231"/>
      <c r="F25" s="231"/>
      <c r="G25" s="231"/>
      <c r="H25" s="231"/>
      <c r="I25" s="231"/>
      <c r="J25" s="286"/>
      <c r="K25" s="127" t="s">
        <v>833</v>
      </c>
      <c r="L25" s="228"/>
      <c r="M25" s="228"/>
      <c r="N25" s="228"/>
      <c r="O25" s="228"/>
      <c r="P25" s="228"/>
      <c r="Q25" s="228"/>
      <c r="R25" s="228"/>
      <c r="S25" s="232"/>
    </row>
    <row r="26" spans="1:22" s="113" customFormat="1" ht="18.600000000000001" customHeight="1" thickBot="1">
      <c r="A26" s="258"/>
      <c r="B26" s="259"/>
      <c r="C26" s="259"/>
      <c r="D26" s="259"/>
      <c r="E26" s="259"/>
      <c r="F26" s="259"/>
      <c r="G26" s="259"/>
      <c r="H26" s="259"/>
      <c r="I26" s="259"/>
      <c r="J26" s="259"/>
      <c r="K26" s="259"/>
      <c r="L26" s="259"/>
      <c r="M26" s="259"/>
      <c r="N26" s="259"/>
      <c r="O26" s="259"/>
      <c r="P26" s="259"/>
      <c r="Q26" s="259"/>
      <c r="R26" s="259"/>
      <c r="S26" s="285"/>
    </row>
    <row r="27" spans="1:22" s="113" customFormat="1" ht="18.95" customHeight="1" thickBot="1">
      <c r="A27" s="222" t="s">
        <v>834</v>
      </c>
      <c r="B27" s="223"/>
      <c r="C27" s="223"/>
      <c r="D27" s="223"/>
      <c r="E27" s="223"/>
      <c r="F27" s="223"/>
      <c r="G27" s="223"/>
      <c r="H27" s="223"/>
      <c r="I27" s="223"/>
      <c r="J27" s="224"/>
      <c r="K27" s="224"/>
      <c r="L27" s="224"/>
      <c r="M27" s="224"/>
      <c r="N27" s="224"/>
      <c r="O27" s="224"/>
      <c r="P27" s="224"/>
      <c r="Q27" s="224"/>
      <c r="R27" s="224"/>
      <c r="S27" s="225"/>
      <c r="V27" s="114"/>
    </row>
    <row r="28" spans="1:22" s="113" customFormat="1" ht="28.35" customHeight="1">
      <c r="A28" s="173" t="s">
        <v>897</v>
      </c>
      <c r="B28" s="174"/>
      <c r="C28" s="174"/>
      <c r="D28" s="174"/>
      <c r="E28" s="174"/>
      <c r="F28" s="174"/>
      <c r="G28" s="174"/>
      <c r="H28" s="174"/>
      <c r="I28" s="174"/>
      <c r="J28" s="174"/>
      <c r="K28" s="174"/>
      <c r="L28" s="174"/>
      <c r="M28" s="174"/>
      <c r="N28" s="174"/>
      <c r="O28" s="174"/>
      <c r="P28" s="174"/>
      <c r="Q28" s="174"/>
      <c r="R28" s="174"/>
      <c r="S28" s="175"/>
    </row>
    <row r="29" spans="1:22" s="113" customFormat="1" ht="28.35" customHeight="1">
      <c r="A29" s="230" t="s">
        <v>911</v>
      </c>
      <c r="B29" s="231"/>
      <c r="C29" s="231"/>
      <c r="D29" s="231"/>
      <c r="E29" s="231"/>
      <c r="F29" s="231"/>
      <c r="G29" s="231"/>
      <c r="H29" s="231"/>
      <c r="I29" s="231"/>
      <c r="J29" s="231"/>
      <c r="K29" s="231"/>
      <c r="L29" s="231"/>
      <c r="M29" s="231"/>
      <c r="N29" s="231"/>
      <c r="O29" s="231"/>
      <c r="P29" s="231"/>
      <c r="Q29" s="231"/>
      <c r="R29" s="231"/>
      <c r="S29" s="284"/>
    </row>
    <row r="30" spans="1:22" ht="21" customHeight="1" thickBot="1">
      <c r="A30" s="258"/>
      <c r="B30" s="259"/>
      <c r="C30" s="259"/>
      <c r="D30" s="259"/>
      <c r="E30" s="259"/>
      <c r="F30" s="259"/>
      <c r="G30" s="259"/>
      <c r="H30" s="259"/>
      <c r="I30" s="259"/>
      <c r="J30" s="259"/>
      <c r="K30" s="259"/>
      <c r="L30" s="259"/>
      <c r="M30" s="259"/>
      <c r="N30" s="259"/>
      <c r="O30" s="259"/>
      <c r="P30" s="259"/>
      <c r="Q30" s="259"/>
      <c r="R30" s="259"/>
      <c r="S30" s="285"/>
    </row>
    <row r="31" spans="1:22" ht="46.5" customHeight="1" thickBot="1">
      <c r="A31" s="217" t="s">
        <v>805</v>
      </c>
      <c r="B31" s="218"/>
      <c r="C31" s="218"/>
      <c r="D31" s="218"/>
      <c r="E31" s="218"/>
      <c r="F31" s="218"/>
      <c r="G31" s="218"/>
      <c r="H31" s="218"/>
      <c r="I31" s="218"/>
      <c r="J31" s="218"/>
      <c r="K31" s="218"/>
      <c r="L31" s="218"/>
      <c r="M31" s="218"/>
      <c r="N31" s="218"/>
      <c r="O31" s="218"/>
      <c r="P31" s="218"/>
      <c r="Q31" s="218"/>
      <c r="R31" s="218"/>
      <c r="S31" s="219"/>
    </row>
    <row r="32" spans="1:22" ht="27.95" customHeight="1" thickBot="1">
      <c r="A32" s="240" t="s">
        <v>912</v>
      </c>
      <c r="B32" s="223"/>
      <c r="C32" s="223"/>
      <c r="D32" s="223"/>
      <c r="E32" s="223"/>
      <c r="F32" s="223"/>
      <c r="G32" s="223"/>
      <c r="H32" s="223"/>
      <c r="I32" s="223"/>
      <c r="J32" s="224"/>
      <c r="K32" s="224"/>
      <c r="L32" s="224"/>
      <c r="M32" s="224"/>
      <c r="N32" s="224"/>
      <c r="O32" s="224"/>
      <c r="P32" s="224"/>
      <c r="Q32" s="224"/>
      <c r="R32" s="224"/>
      <c r="S32" s="225"/>
    </row>
    <row r="33" spans="1:19" ht="18.95" customHeight="1">
      <c r="A33" s="241" t="s">
        <v>835</v>
      </c>
      <c r="B33" s="242"/>
      <c r="C33" s="242"/>
      <c r="D33" s="242"/>
      <c r="E33" s="242"/>
      <c r="F33" s="242"/>
      <c r="G33" s="242"/>
      <c r="H33" s="242"/>
      <c r="I33" s="242"/>
      <c r="J33" s="242"/>
      <c r="K33" s="242"/>
      <c r="L33" s="242"/>
      <c r="M33" s="242"/>
      <c r="N33" s="242"/>
      <c r="O33" s="242"/>
      <c r="P33" s="242"/>
      <c r="Q33" s="242"/>
      <c r="R33" s="242"/>
      <c r="S33" s="243"/>
    </row>
    <row r="34" spans="1:19" ht="18.95" customHeight="1">
      <c r="A34" s="244"/>
      <c r="B34" s="245"/>
      <c r="C34" s="245"/>
      <c r="D34" s="245"/>
      <c r="E34" s="245"/>
      <c r="F34" s="245"/>
      <c r="G34" s="245"/>
      <c r="H34" s="245"/>
      <c r="I34" s="245"/>
      <c r="J34" s="245"/>
      <c r="K34" s="245"/>
      <c r="L34" s="245"/>
      <c r="M34" s="245"/>
      <c r="N34" s="245"/>
      <c r="O34" s="245"/>
      <c r="P34" s="245"/>
      <c r="Q34" s="245"/>
      <c r="R34" s="245"/>
      <c r="S34" s="246"/>
    </row>
    <row r="35" spans="1:19" ht="18.95" customHeight="1">
      <c r="A35" s="244"/>
      <c r="B35" s="245"/>
      <c r="C35" s="245"/>
      <c r="D35" s="245"/>
      <c r="E35" s="245"/>
      <c r="F35" s="245"/>
      <c r="G35" s="245"/>
      <c r="H35" s="245"/>
      <c r="I35" s="245"/>
      <c r="J35" s="245"/>
      <c r="K35" s="245"/>
      <c r="L35" s="245"/>
      <c r="M35" s="245"/>
      <c r="N35" s="245"/>
      <c r="O35" s="245"/>
      <c r="P35" s="245"/>
      <c r="Q35" s="245"/>
      <c r="R35" s="245"/>
      <c r="S35" s="246"/>
    </row>
    <row r="36" spans="1:19" ht="18.95" customHeight="1">
      <c r="A36" s="244"/>
      <c r="B36" s="245"/>
      <c r="C36" s="245"/>
      <c r="D36" s="245"/>
      <c r="E36" s="245"/>
      <c r="F36" s="245"/>
      <c r="G36" s="245"/>
      <c r="H36" s="245"/>
      <c r="I36" s="245"/>
      <c r="J36" s="245"/>
      <c r="K36" s="245"/>
      <c r="L36" s="245"/>
      <c r="M36" s="245"/>
      <c r="N36" s="245"/>
      <c r="O36" s="245"/>
      <c r="P36" s="245"/>
      <c r="Q36" s="245"/>
      <c r="R36" s="245"/>
      <c r="S36" s="246"/>
    </row>
    <row r="37" spans="1:19" ht="18.95" customHeight="1">
      <c r="A37" s="244"/>
      <c r="B37" s="245"/>
      <c r="C37" s="245"/>
      <c r="D37" s="245"/>
      <c r="E37" s="245"/>
      <c r="F37" s="245"/>
      <c r="G37" s="245"/>
      <c r="H37" s="245"/>
      <c r="I37" s="245"/>
      <c r="J37" s="245"/>
      <c r="K37" s="245"/>
      <c r="L37" s="245"/>
      <c r="M37" s="245"/>
      <c r="N37" s="245"/>
      <c r="O37" s="245"/>
      <c r="P37" s="245"/>
      <c r="Q37" s="245"/>
      <c r="R37" s="245"/>
      <c r="S37" s="246"/>
    </row>
    <row r="38" spans="1:19" ht="18.95" customHeight="1">
      <c r="A38" s="244"/>
      <c r="B38" s="245"/>
      <c r="C38" s="245"/>
      <c r="D38" s="245"/>
      <c r="E38" s="245"/>
      <c r="F38" s="245"/>
      <c r="G38" s="245"/>
      <c r="H38" s="245"/>
      <c r="I38" s="245"/>
      <c r="J38" s="245"/>
      <c r="K38" s="245"/>
      <c r="L38" s="245"/>
      <c r="M38" s="245"/>
      <c r="N38" s="245"/>
      <c r="O38" s="245"/>
      <c r="P38" s="245"/>
      <c r="Q38" s="245"/>
      <c r="R38" s="245"/>
      <c r="S38" s="246"/>
    </row>
    <row r="39" spans="1:19" ht="18.95" customHeight="1">
      <c r="A39" s="244"/>
      <c r="B39" s="245"/>
      <c r="C39" s="245"/>
      <c r="D39" s="245"/>
      <c r="E39" s="245"/>
      <c r="F39" s="245"/>
      <c r="G39" s="245"/>
      <c r="H39" s="245"/>
      <c r="I39" s="245"/>
      <c r="J39" s="245"/>
      <c r="K39" s="245"/>
      <c r="L39" s="245"/>
      <c r="M39" s="245"/>
      <c r="N39" s="245"/>
      <c r="O39" s="245"/>
      <c r="P39" s="245"/>
      <c r="Q39" s="245"/>
      <c r="R39" s="245"/>
      <c r="S39" s="246"/>
    </row>
    <row r="40" spans="1:19" ht="18.95" customHeight="1">
      <c r="A40" s="244"/>
      <c r="B40" s="245"/>
      <c r="C40" s="245"/>
      <c r="D40" s="245"/>
      <c r="E40" s="245"/>
      <c r="F40" s="245"/>
      <c r="G40" s="245"/>
      <c r="H40" s="245"/>
      <c r="I40" s="245"/>
      <c r="J40" s="245"/>
      <c r="K40" s="245"/>
      <c r="L40" s="245"/>
      <c r="M40" s="245"/>
      <c r="N40" s="245"/>
      <c r="O40" s="245"/>
      <c r="P40" s="245"/>
      <c r="Q40" s="245"/>
      <c r="R40" s="245"/>
      <c r="S40" s="246"/>
    </row>
    <row r="41" spans="1:19" ht="18.95" customHeight="1">
      <c r="A41" s="244"/>
      <c r="B41" s="245"/>
      <c r="C41" s="245"/>
      <c r="D41" s="245"/>
      <c r="E41" s="245"/>
      <c r="F41" s="245"/>
      <c r="G41" s="245"/>
      <c r="H41" s="245"/>
      <c r="I41" s="245"/>
      <c r="J41" s="245"/>
      <c r="K41" s="245"/>
      <c r="L41" s="245"/>
      <c r="M41" s="245"/>
      <c r="N41" s="245"/>
      <c r="O41" s="245"/>
      <c r="P41" s="245"/>
      <c r="Q41" s="245"/>
      <c r="R41" s="245"/>
      <c r="S41" s="246"/>
    </row>
    <row r="42" spans="1:19" ht="18.95" customHeight="1">
      <c r="A42" s="244"/>
      <c r="B42" s="245"/>
      <c r="C42" s="245"/>
      <c r="D42" s="245"/>
      <c r="E42" s="245"/>
      <c r="F42" s="245"/>
      <c r="G42" s="245"/>
      <c r="H42" s="245"/>
      <c r="I42" s="245"/>
      <c r="J42" s="245"/>
      <c r="K42" s="245"/>
      <c r="L42" s="245"/>
      <c r="M42" s="245"/>
      <c r="N42" s="245"/>
      <c r="O42" s="245"/>
      <c r="P42" s="245"/>
      <c r="Q42" s="245"/>
      <c r="R42" s="245"/>
      <c r="S42" s="246"/>
    </row>
    <row r="43" spans="1:19" ht="18.95" customHeight="1">
      <c r="A43" s="244"/>
      <c r="B43" s="245"/>
      <c r="C43" s="245"/>
      <c r="D43" s="245"/>
      <c r="E43" s="245"/>
      <c r="F43" s="245"/>
      <c r="G43" s="245"/>
      <c r="H43" s="245"/>
      <c r="I43" s="245"/>
      <c r="J43" s="245"/>
      <c r="K43" s="245"/>
      <c r="L43" s="245"/>
      <c r="M43" s="245"/>
      <c r="N43" s="245"/>
      <c r="O43" s="245"/>
      <c r="P43" s="245"/>
      <c r="Q43" s="245"/>
      <c r="R43" s="245"/>
      <c r="S43" s="246"/>
    </row>
    <row r="44" spans="1:19" ht="18.95" customHeight="1">
      <c r="A44" s="244"/>
      <c r="B44" s="245"/>
      <c r="C44" s="245"/>
      <c r="D44" s="245"/>
      <c r="E44" s="245"/>
      <c r="F44" s="245"/>
      <c r="G44" s="245"/>
      <c r="H44" s="245"/>
      <c r="I44" s="245"/>
      <c r="J44" s="245"/>
      <c r="K44" s="245"/>
      <c r="L44" s="245"/>
      <c r="M44" s="245"/>
      <c r="N44" s="245"/>
      <c r="O44" s="245"/>
      <c r="P44" s="245"/>
      <c r="Q44" s="245"/>
      <c r="R44" s="245"/>
      <c r="S44" s="246"/>
    </row>
    <row r="45" spans="1:19" ht="18.95" customHeight="1">
      <c r="A45" s="244"/>
      <c r="B45" s="245"/>
      <c r="C45" s="245"/>
      <c r="D45" s="245"/>
      <c r="E45" s="245"/>
      <c r="F45" s="245"/>
      <c r="G45" s="245"/>
      <c r="H45" s="245"/>
      <c r="I45" s="245"/>
      <c r="J45" s="245"/>
      <c r="K45" s="245"/>
      <c r="L45" s="245"/>
      <c r="M45" s="245"/>
      <c r="N45" s="245"/>
      <c r="O45" s="245"/>
      <c r="P45" s="245"/>
      <c r="Q45" s="245"/>
      <c r="R45" s="245"/>
      <c r="S45" s="246"/>
    </row>
    <row r="46" spans="1:19" ht="18.95" customHeight="1" thickBot="1">
      <c r="A46" s="247"/>
      <c r="B46" s="248"/>
      <c r="C46" s="248"/>
      <c r="D46" s="248"/>
      <c r="E46" s="248"/>
      <c r="F46" s="248"/>
      <c r="G46" s="248"/>
      <c r="H46" s="248"/>
      <c r="I46" s="248"/>
      <c r="J46" s="248"/>
      <c r="K46" s="248"/>
      <c r="L46" s="248"/>
      <c r="M46" s="248"/>
      <c r="N46" s="248"/>
      <c r="O46" s="248"/>
      <c r="P46" s="248"/>
      <c r="Q46" s="248"/>
      <c r="R46" s="248"/>
      <c r="S46" s="249"/>
    </row>
    <row r="47" spans="1:19" ht="18.95" customHeight="1">
      <c r="A47" s="241" t="s">
        <v>836</v>
      </c>
      <c r="B47" s="242"/>
      <c r="C47" s="242"/>
      <c r="D47" s="242"/>
      <c r="E47" s="242"/>
      <c r="F47" s="242"/>
      <c r="G47" s="242"/>
      <c r="H47" s="242"/>
      <c r="I47" s="242"/>
      <c r="J47" s="242"/>
      <c r="K47" s="242"/>
      <c r="L47" s="242"/>
      <c r="M47" s="242"/>
      <c r="N47" s="242"/>
      <c r="O47" s="242"/>
      <c r="P47" s="242"/>
      <c r="Q47" s="242"/>
      <c r="R47" s="242"/>
      <c r="S47" s="243"/>
    </row>
    <row r="48" spans="1:19" ht="18.95" customHeight="1">
      <c r="A48" s="244"/>
      <c r="B48" s="245"/>
      <c r="C48" s="245"/>
      <c r="D48" s="245"/>
      <c r="E48" s="245"/>
      <c r="F48" s="245"/>
      <c r="G48" s="245"/>
      <c r="H48" s="245"/>
      <c r="I48" s="245"/>
      <c r="J48" s="245"/>
      <c r="K48" s="245"/>
      <c r="L48" s="245"/>
      <c r="M48" s="245"/>
      <c r="N48" s="245"/>
      <c r="O48" s="245"/>
      <c r="P48" s="245"/>
      <c r="Q48" s="245"/>
      <c r="R48" s="245"/>
      <c r="S48" s="246"/>
    </row>
    <row r="49" spans="1:19" ht="18.95" customHeight="1">
      <c r="A49" s="244"/>
      <c r="B49" s="245"/>
      <c r="C49" s="245"/>
      <c r="D49" s="245"/>
      <c r="E49" s="245"/>
      <c r="F49" s="245"/>
      <c r="G49" s="245"/>
      <c r="H49" s="245"/>
      <c r="I49" s="245"/>
      <c r="J49" s="245"/>
      <c r="K49" s="245"/>
      <c r="L49" s="245"/>
      <c r="M49" s="245"/>
      <c r="N49" s="245"/>
      <c r="O49" s="245"/>
      <c r="P49" s="245"/>
      <c r="Q49" s="245"/>
      <c r="R49" s="245"/>
      <c r="S49" s="246"/>
    </row>
    <row r="50" spans="1:19" ht="18.95" customHeight="1">
      <c r="A50" s="244"/>
      <c r="B50" s="245"/>
      <c r="C50" s="245"/>
      <c r="D50" s="245"/>
      <c r="E50" s="245"/>
      <c r="F50" s="245"/>
      <c r="G50" s="245"/>
      <c r="H50" s="245"/>
      <c r="I50" s="245"/>
      <c r="J50" s="245"/>
      <c r="K50" s="245"/>
      <c r="L50" s="245"/>
      <c r="M50" s="245"/>
      <c r="N50" s="245"/>
      <c r="O50" s="245"/>
      <c r="P50" s="245"/>
      <c r="Q50" s="245"/>
      <c r="R50" s="245"/>
      <c r="S50" s="246"/>
    </row>
    <row r="51" spans="1:19" ht="18.95" customHeight="1">
      <c r="A51" s="244"/>
      <c r="B51" s="245"/>
      <c r="C51" s="245"/>
      <c r="D51" s="245"/>
      <c r="E51" s="245"/>
      <c r="F51" s="245"/>
      <c r="G51" s="245"/>
      <c r="H51" s="245"/>
      <c r="I51" s="245"/>
      <c r="J51" s="245"/>
      <c r="K51" s="245"/>
      <c r="L51" s="245"/>
      <c r="M51" s="245"/>
      <c r="N51" s="245"/>
      <c r="O51" s="245"/>
      <c r="P51" s="245"/>
      <c r="Q51" s="245"/>
      <c r="R51" s="245"/>
      <c r="S51" s="246"/>
    </row>
    <row r="52" spans="1:19" ht="18.95" customHeight="1">
      <c r="A52" s="244"/>
      <c r="B52" s="245"/>
      <c r="C52" s="245"/>
      <c r="D52" s="245"/>
      <c r="E52" s="245"/>
      <c r="F52" s="245"/>
      <c r="G52" s="245"/>
      <c r="H52" s="245"/>
      <c r="I52" s="245"/>
      <c r="J52" s="245"/>
      <c r="K52" s="245"/>
      <c r="L52" s="245"/>
      <c r="M52" s="245"/>
      <c r="N52" s="245"/>
      <c r="O52" s="245"/>
      <c r="P52" s="245"/>
      <c r="Q52" s="245"/>
      <c r="R52" s="245"/>
      <c r="S52" s="246"/>
    </row>
    <row r="53" spans="1:19" ht="18.95" customHeight="1">
      <c r="A53" s="244"/>
      <c r="B53" s="245"/>
      <c r="C53" s="245"/>
      <c r="D53" s="245"/>
      <c r="E53" s="245"/>
      <c r="F53" s="245"/>
      <c r="G53" s="245"/>
      <c r="H53" s="245"/>
      <c r="I53" s="245"/>
      <c r="J53" s="245"/>
      <c r="K53" s="245"/>
      <c r="L53" s="245"/>
      <c r="M53" s="245"/>
      <c r="N53" s="245"/>
      <c r="O53" s="245"/>
      <c r="P53" s="245"/>
      <c r="Q53" s="245"/>
      <c r="R53" s="245"/>
      <c r="S53" s="246"/>
    </row>
    <row r="54" spans="1:19" ht="18.95" customHeight="1">
      <c r="A54" s="244"/>
      <c r="B54" s="245"/>
      <c r="C54" s="245"/>
      <c r="D54" s="245"/>
      <c r="E54" s="245"/>
      <c r="F54" s="245"/>
      <c r="G54" s="245"/>
      <c r="H54" s="245"/>
      <c r="I54" s="245"/>
      <c r="J54" s="245"/>
      <c r="K54" s="245"/>
      <c r="L54" s="245"/>
      <c r="M54" s="245"/>
      <c r="N54" s="245"/>
      <c r="O54" s="245"/>
      <c r="P54" s="245"/>
      <c r="Q54" s="245"/>
      <c r="R54" s="245"/>
      <c r="S54" s="246"/>
    </row>
    <row r="55" spans="1:19" ht="18.95" customHeight="1">
      <c r="A55" s="244"/>
      <c r="B55" s="245"/>
      <c r="C55" s="245"/>
      <c r="D55" s="245"/>
      <c r="E55" s="245"/>
      <c r="F55" s="245"/>
      <c r="G55" s="245"/>
      <c r="H55" s="245"/>
      <c r="I55" s="245"/>
      <c r="J55" s="245"/>
      <c r="K55" s="245"/>
      <c r="L55" s="245"/>
      <c r="M55" s="245"/>
      <c r="N55" s="245"/>
      <c r="O55" s="245"/>
      <c r="P55" s="245"/>
      <c r="Q55" s="245"/>
      <c r="R55" s="245"/>
      <c r="S55" s="246"/>
    </row>
    <row r="56" spans="1:19" ht="18.95" customHeight="1">
      <c r="A56" s="244"/>
      <c r="B56" s="245"/>
      <c r="C56" s="245"/>
      <c r="D56" s="245"/>
      <c r="E56" s="245"/>
      <c r="F56" s="245"/>
      <c r="G56" s="245"/>
      <c r="H56" s="245"/>
      <c r="I56" s="245"/>
      <c r="J56" s="245"/>
      <c r="K56" s="245"/>
      <c r="L56" s="245"/>
      <c r="M56" s="245"/>
      <c r="N56" s="245"/>
      <c r="O56" s="245"/>
      <c r="P56" s="245"/>
      <c r="Q56" s="245"/>
      <c r="R56" s="245"/>
      <c r="S56" s="246"/>
    </row>
    <row r="57" spans="1:19" ht="18.95" customHeight="1">
      <c r="A57" s="244"/>
      <c r="B57" s="245"/>
      <c r="C57" s="245"/>
      <c r="D57" s="245"/>
      <c r="E57" s="245"/>
      <c r="F57" s="245"/>
      <c r="G57" s="245"/>
      <c r="H57" s="245"/>
      <c r="I57" s="245"/>
      <c r="J57" s="245"/>
      <c r="K57" s="245"/>
      <c r="L57" s="245"/>
      <c r="M57" s="245"/>
      <c r="N57" s="245"/>
      <c r="O57" s="245"/>
      <c r="P57" s="245"/>
      <c r="Q57" s="245"/>
      <c r="R57" s="245"/>
      <c r="S57" s="246"/>
    </row>
    <row r="58" spans="1:19" ht="18.95" customHeight="1">
      <c r="A58" s="244"/>
      <c r="B58" s="245"/>
      <c r="C58" s="245"/>
      <c r="D58" s="245"/>
      <c r="E58" s="245"/>
      <c r="F58" s="245"/>
      <c r="G58" s="245"/>
      <c r="H58" s="245"/>
      <c r="I58" s="245"/>
      <c r="J58" s="245"/>
      <c r="K58" s="245"/>
      <c r="L58" s="245"/>
      <c r="M58" s="245"/>
      <c r="N58" s="245"/>
      <c r="O58" s="245"/>
      <c r="P58" s="245"/>
      <c r="Q58" s="245"/>
      <c r="R58" s="245"/>
      <c r="S58" s="246"/>
    </row>
    <row r="59" spans="1:19" ht="18.95" customHeight="1">
      <c r="A59" s="244"/>
      <c r="B59" s="245"/>
      <c r="C59" s="245"/>
      <c r="D59" s="245"/>
      <c r="E59" s="245"/>
      <c r="F59" s="245"/>
      <c r="G59" s="245"/>
      <c r="H59" s="245"/>
      <c r="I59" s="245"/>
      <c r="J59" s="245"/>
      <c r="K59" s="245"/>
      <c r="L59" s="245"/>
      <c r="M59" s="245"/>
      <c r="N59" s="245"/>
      <c r="O59" s="245"/>
      <c r="P59" s="245"/>
      <c r="Q59" s="245"/>
      <c r="R59" s="245"/>
      <c r="S59" s="246"/>
    </row>
    <row r="60" spans="1:19" ht="18.95" customHeight="1" thickBot="1">
      <c r="A60" s="244"/>
      <c r="B60" s="245"/>
      <c r="C60" s="245"/>
      <c r="D60" s="245"/>
      <c r="E60" s="245"/>
      <c r="F60" s="245"/>
      <c r="G60" s="245"/>
      <c r="H60" s="245"/>
      <c r="I60" s="245"/>
      <c r="J60" s="245"/>
      <c r="K60" s="245"/>
      <c r="L60" s="245"/>
      <c r="M60" s="245"/>
      <c r="N60" s="245"/>
      <c r="O60" s="245"/>
      <c r="P60" s="245"/>
      <c r="Q60" s="245"/>
      <c r="R60" s="245"/>
      <c r="S60" s="246"/>
    </row>
    <row r="61" spans="1:19" ht="18.95" customHeight="1">
      <c r="A61" s="241" t="s">
        <v>837</v>
      </c>
      <c r="B61" s="242"/>
      <c r="C61" s="242"/>
      <c r="D61" s="242"/>
      <c r="E61" s="242"/>
      <c r="F61" s="242"/>
      <c r="G61" s="242"/>
      <c r="H61" s="242"/>
      <c r="I61" s="242"/>
      <c r="J61" s="242"/>
      <c r="K61" s="242"/>
      <c r="L61" s="242"/>
      <c r="M61" s="242"/>
      <c r="N61" s="242"/>
      <c r="O61" s="242"/>
      <c r="P61" s="242"/>
      <c r="Q61" s="242"/>
      <c r="R61" s="242"/>
      <c r="S61" s="243"/>
    </row>
    <row r="62" spans="1:19" ht="18.95" customHeight="1">
      <c r="A62" s="244"/>
      <c r="B62" s="245"/>
      <c r="C62" s="245"/>
      <c r="D62" s="245"/>
      <c r="E62" s="245"/>
      <c r="F62" s="245"/>
      <c r="G62" s="245"/>
      <c r="H62" s="245"/>
      <c r="I62" s="245"/>
      <c r="J62" s="245"/>
      <c r="K62" s="245"/>
      <c r="L62" s="245"/>
      <c r="M62" s="245"/>
      <c r="N62" s="245"/>
      <c r="O62" s="245"/>
      <c r="P62" s="245"/>
      <c r="Q62" s="245"/>
      <c r="R62" s="245"/>
      <c r="S62" s="246"/>
    </row>
    <row r="63" spans="1:19" ht="18.95" customHeight="1">
      <c r="A63" s="244"/>
      <c r="B63" s="245"/>
      <c r="C63" s="245"/>
      <c r="D63" s="245"/>
      <c r="E63" s="245"/>
      <c r="F63" s="245"/>
      <c r="G63" s="245"/>
      <c r="H63" s="245"/>
      <c r="I63" s="245"/>
      <c r="J63" s="245"/>
      <c r="K63" s="245"/>
      <c r="L63" s="245"/>
      <c r="M63" s="245"/>
      <c r="N63" s="245"/>
      <c r="O63" s="245"/>
      <c r="P63" s="245"/>
      <c r="Q63" s="245"/>
      <c r="R63" s="245"/>
      <c r="S63" s="246"/>
    </row>
    <row r="64" spans="1:19" ht="18.95" customHeight="1">
      <c r="A64" s="244"/>
      <c r="B64" s="245"/>
      <c r="C64" s="245"/>
      <c r="D64" s="245"/>
      <c r="E64" s="245"/>
      <c r="F64" s="245"/>
      <c r="G64" s="245"/>
      <c r="H64" s="245"/>
      <c r="I64" s="245"/>
      <c r="J64" s="245"/>
      <c r="K64" s="245"/>
      <c r="L64" s="245"/>
      <c r="M64" s="245"/>
      <c r="N64" s="245"/>
      <c r="O64" s="245"/>
      <c r="P64" s="245"/>
      <c r="Q64" s="245"/>
      <c r="R64" s="245"/>
      <c r="S64" s="246"/>
    </row>
    <row r="65" spans="1:19" ht="18.95" customHeight="1">
      <c r="A65" s="244"/>
      <c r="B65" s="245"/>
      <c r="C65" s="245"/>
      <c r="D65" s="245"/>
      <c r="E65" s="245"/>
      <c r="F65" s="245"/>
      <c r="G65" s="245"/>
      <c r="H65" s="245"/>
      <c r="I65" s="245"/>
      <c r="J65" s="245"/>
      <c r="K65" s="245"/>
      <c r="L65" s="245"/>
      <c r="M65" s="245"/>
      <c r="N65" s="245"/>
      <c r="O65" s="245"/>
      <c r="P65" s="245"/>
      <c r="Q65" s="245"/>
      <c r="R65" s="245"/>
      <c r="S65" s="246"/>
    </row>
    <row r="66" spans="1:19" ht="18.95" customHeight="1">
      <c r="A66" s="244"/>
      <c r="B66" s="245"/>
      <c r="C66" s="245"/>
      <c r="D66" s="245"/>
      <c r="E66" s="245"/>
      <c r="F66" s="245"/>
      <c r="G66" s="245"/>
      <c r="H66" s="245"/>
      <c r="I66" s="245"/>
      <c r="J66" s="245"/>
      <c r="K66" s="245"/>
      <c r="L66" s="245"/>
      <c r="M66" s="245"/>
      <c r="N66" s="245"/>
      <c r="O66" s="245"/>
      <c r="P66" s="245"/>
      <c r="Q66" s="245"/>
      <c r="R66" s="245"/>
      <c r="S66" s="246"/>
    </row>
    <row r="67" spans="1:19" ht="18.95" customHeight="1">
      <c r="A67" s="244"/>
      <c r="B67" s="245"/>
      <c r="C67" s="245"/>
      <c r="D67" s="245"/>
      <c r="E67" s="245"/>
      <c r="F67" s="245"/>
      <c r="G67" s="245"/>
      <c r="H67" s="245"/>
      <c r="I67" s="245"/>
      <c r="J67" s="245"/>
      <c r="K67" s="245"/>
      <c r="L67" s="245"/>
      <c r="M67" s="245"/>
      <c r="N67" s="245"/>
      <c r="O67" s="245"/>
      <c r="P67" s="245"/>
      <c r="Q67" s="245"/>
      <c r="R67" s="245"/>
      <c r="S67" s="246"/>
    </row>
    <row r="68" spans="1:19" ht="18.95" customHeight="1">
      <c r="A68" s="244"/>
      <c r="B68" s="245"/>
      <c r="C68" s="245"/>
      <c r="D68" s="245"/>
      <c r="E68" s="245"/>
      <c r="F68" s="245"/>
      <c r="G68" s="245"/>
      <c r="H68" s="245"/>
      <c r="I68" s="245"/>
      <c r="J68" s="245"/>
      <c r="K68" s="245"/>
      <c r="L68" s="245"/>
      <c r="M68" s="245"/>
      <c r="N68" s="245"/>
      <c r="O68" s="245"/>
      <c r="P68" s="245"/>
      <c r="Q68" s="245"/>
      <c r="R68" s="245"/>
      <c r="S68" s="246"/>
    </row>
    <row r="69" spans="1:19" ht="18.95" customHeight="1">
      <c r="A69" s="244"/>
      <c r="B69" s="245"/>
      <c r="C69" s="245"/>
      <c r="D69" s="245"/>
      <c r="E69" s="245"/>
      <c r="F69" s="245"/>
      <c r="G69" s="245"/>
      <c r="H69" s="245"/>
      <c r="I69" s="245"/>
      <c r="J69" s="245"/>
      <c r="K69" s="245"/>
      <c r="L69" s="245"/>
      <c r="M69" s="245"/>
      <c r="N69" s="245"/>
      <c r="O69" s="245"/>
      <c r="P69" s="245"/>
      <c r="Q69" s="245"/>
      <c r="R69" s="245"/>
      <c r="S69" s="246"/>
    </row>
    <row r="70" spans="1:19" ht="18.95" customHeight="1">
      <c r="A70" s="244"/>
      <c r="B70" s="245"/>
      <c r="C70" s="245"/>
      <c r="D70" s="245"/>
      <c r="E70" s="245"/>
      <c r="F70" s="245"/>
      <c r="G70" s="245"/>
      <c r="H70" s="245"/>
      <c r="I70" s="245"/>
      <c r="J70" s="245"/>
      <c r="K70" s="245"/>
      <c r="L70" s="245"/>
      <c r="M70" s="245"/>
      <c r="N70" s="245"/>
      <c r="O70" s="245"/>
      <c r="P70" s="245"/>
      <c r="Q70" s="245"/>
      <c r="R70" s="245"/>
      <c r="S70" s="246"/>
    </row>
    <row r="71" spans="1:19" ht="18.95" customHeight="1">
      <c r="A71" s="244"/>
      <c r="B71" s="245"/>
      <c r="C71" s="245"/>
      <c r="D71" s="245"/>
      <c r="E71" s="245"/>
      <c r="F71" s="245"/>
      <c r="G71" s="245"/>
      <c r="H71" s="245"/>
      <c r="I71" s="245"/>
      <c r="J71" s="245"/>
      <c r="K71" s="245"/>
      <c r="L71" s="245"/>
      <c r="M71" s="245"/>
      <c r="N71" s="245"/>
      <c r="O71" s="245"/>
      <c r="P71" s="245"/>
      <c r="Q71" s="245"/>
      <c r="R71" s="245"/>
      <c r="S71" s="246"/>
    </row>
    <row r="72" spans="1:19" ht="18.95" customHeight="1">
      <c r="A72" s="244"/>
      <c r="B72" s="245"/>
      <c r="C72" s="245"/>
      <c r="D72" s="245"/>
      <c r="E72" s="245"/>
      <c r="F72" s="245"/>
      <c r="G72" s="245"/>
      <c r="H72" s="245"/>
      <c r="I72" s="245"/>
      <c r="J72" s="245"/>
      <c r="K72" s="245"/>
      <c r="L72" s="245"/>
      <c r="M72" s="245"/>
      <c r="N72" s="245"/>
      <c r="O72" s="245"/>
      <c r="P72" s="245"/>
      <c r="Q72" s="245"/>
      <c r="R72" s="245"/>
      <c r="S72" s="246"/>
    </row>
    <row r="73" spans="1:19" ht="18.95" customHeight="1">
      <c r="A73" s="244"/>
      <c r="B73" s="245"/>
      <c r="C73" s="245"/>
      <c r="D73" s="245"/>
      <c r="E73" s="245"/>
      <c r="F73" s="245"/>
      <c r="G73" s="245"/>
      <c r="H73" s="245"/>
      <c r="I73" s="245"/>
      <c r="J73" s="245"/>
      <c r="K73" s="245"/>
      <c r="L73" s="245"/>
      <c r="M73" s="245"/>
      <c r="N73" s="245"/>
      <c r="O73" s="245"/>
      <c r="P73" s="245"/>
      <c r="Q73" s="245"/>
      <c r="R73" s="245"/>
      <c r="S73" s="246"/>
    </row>
    <row r="74" spans="1:19" ht="18.95" customHeight="1">
      <c r="A74" s="244"/>
      <c r="B74" s="245"/>
      <c r="C74" s="245"/>
      <c r="D74" s="245"/>
      <c r="E74" s="245"/>
      <c r="F74" s="245"/>
      <c r="G74" s="245"/>
      <c r="H74" s="245"/>
      <c r="I74" s="245"/>
      <c r="J74" s="245"/>
      <c r="K74" s="245"/>
      <c r="L74" s="245"/>
      <c r="M74" s="245"/>
      <c r="N74" s="245"/>
      <c r="O74" s="245"/>
      <c r="P74" s="245"/>
      <c r="Q74" s="245"/>
      <c r="R74" s="245"/>
      <c r="S74" s="246"/>
    </row>
    <row r="75" spans="1:19" ht="18.95" customHeight="1" thickBot="1">
      <c r="A75" s="122"/>
      <c r="B75" s="123"/>
      <c r="C75" s="123"/>
      <c r="D75" s="123"/>
      <c r="E75" s="123"/>
      <c r="F75" s="123"/>
      <c r="G75" s="123"/>
      <c r="H75" s="123"/>
      <c r="I75" s="123"/>
      <c r="J75" s="123"/>
      <c r="K75" s="123"/>
      <c r="L75" s="123"/>
      <c r="M75" s="123"/>
      <c r="N75" s="123"/>
      <c r="O75" s="123"/>
      <c r="P75" s="123"/>
      <c r="Q75" s="123"/>
      <c r="R75" s="123"/>
      <c r="S75" s="124"/>
    </row>
    <row r="76" spans="1:19" ht="46.5" customHeight="1" thickBot="1">
      <c r="A76" s="217" t="s">
        <v>805</v>
      </c>
      <c r="B76" s="218"/>
      <c r="C76" s="218"/>
      <c r="D76" s="218"/>
      <c r="E76" s="218"/>
      <c r="F76" s="218"/>
      <c r="G76" s="218"/>
      <c r="H76" s="218"/>
      <c r="I76" s="218"/>
      <c r="J76" s="218"/>
      <c r="K76" s="218"/>
      <c r="L76" s="218"/>
      <c r="M76" s="218"/>
      <c r="N76" s="218"/>
      <c r="O76" s="218"/>
      <c r="P76" s="218"/>
      <c r="Q76" s="218"/>
      <c r="R76" s="218"/>
      <c r="S76" s="219"/>
    </row>
    <row r="77" spans="1:19" ht="27.95" customHeight="1" thickBot="1">
      <c r="A77" s="240" t="s">
        <v>912</v>
      </c>
      <c r="B77" s="223"/>
      <c r="C77" s="223"/>
      <c r="D77" s="223"/>
      <c r="E77" s="223"/>
      <c r="F77" s="223"/>
      <c r="G77" s="223"/>
      <c r="H77" s="223"/>
      <c r="I77" s="223"/>
      <c r="J77" s="224"/>
      <c r="K77" s="224"/>
      <c r="L77" s="224"/>
      <c r="M77" s="224"/>
      <c r="N77" s="224"/>
      <c r="O77" s="224"/>
      <c r="P77" s="224"/>
      <c r="Q77" s="224"/>
      <c r="R77" s="224"/>
      <c r="S77" s="225"/>
    </row>
    <row r="78" spans="1:19" ht="18.95" customHeight="1">
      <c r="A78" s="241" t="s">
        <v>838</v>
      </c>
      <c r="B78" s="242"/>
      <c r="C78" s="242"/>
      <c r="D78" s="242"/>
      <c r="E78" s="242"/>
      <c r="F78" s="242"/>
      <c r="G78" s="242"/>
      <c r="H78" s="242"/>
      <c r="I78" s="242"/>
      <c r="J78" s="242"/>
      <c r="K78" s="242"/>
      <c r="L78" s="242"/>
      <c r="M78" s="242"/>
      <c r="N78" s="242"/>
      <c r="O78" s="242"/>
      <c r="P78" s="242"/>
      <c r="Q78" s="242"/>
      <c r="R78" s="242"/>
      <c r="S78" s="243"/>
    </row>
    <row r="79" spans="1:19" ht="18.95" customHeight="1">
      <c r="A79" s="244"/>
      <c r="B79" s="245"/>
      <c r="C79" s="245"/>
      <c r="D79" s="245"/>
      <c r="E79" s="245"/>
      <c r="F79" s="245"/>
      <c r="G79" s="245"/>
      <c r="H79" s="245"/>
      <c r="I79" s="245"/>
      <c r="J79" s="245"/>
      <c r="K79" s="245"/>
      <c r="L79" s="245"/>
      <c r="M79" s="245"/>
      <c r="N79" s="245"/>
      <c r="O79" s="245"/>
      <c r="P79" s="245"/>
      <c r="Q79" s="245"/>
      <c r="R79" s="245"/>
      <c r="S79" s="246"/>
    </row>
    <row r="80" spans="1:19" ht="18.95" customHeight="1">
      <c r="A80" s="244"/>
      <c r="B80" s="245"/>
      <c r="C80" s="245"/>
      <c r="D80" s="245"/>
      <c r="E80" s="245"/>
      <c r="F80" s="245"/>
      <c r="G80" s="245"/>
      <c r="H80" s="245"/>
      <c r="I80" s="245"/>
      <c r="J80" s="245"/>
      <c r="K80" s="245"/>
      <c r="L80" s="245"/>
      <c r="M80" s="245"/>
      <c r="N80" s="245"/>
      <c r="O80" s="245"/>
      <c r="P80" s="245"/>
      <c r="Q80" s="245"/>
      <c r="R80" s="245"/>
      <c r="S80" s="246"/>
    </row>
    <row r="81" spans="1:19" ht="18.95" customHeight="1">
      <c r="A81" s="244"/>
      <c r="B81" s="245"/>
      <c r="C81" s="245"/>
      <c r="D81" s="245"/>
      <c r="E81" s="245"/>
      <c r="F81" s="245"/>
      <c r="G81" s="245"/>
      <c r="H81" s="245"/>
      <c r="I81" s="245"/>
      <c r="J81" s="245"/>
      <c r="K81" s="245"/>
      <c r="L81" s="245"/>
      <c r="M81" s="245"/>
      <c r="N81" s="245"/>
      <c r="O81" s="245"/>
      <c r="P81" s="245"/>
      <c r="Q81" s="245"/>
      <c r="R81" s="245"/>
      <c r="S81" s="246"/>
    </row>
    <row r="82" spans="1:19" ht="18.95" customHeight="1">
      <c r="A82" s="244"/>
      <c r="B82" s="245"/>
      <c r="C82" s="245"/>
      <c r="D82" s="245"/>
      <c r="E82" s="245"/>
      <c r="F82" s="245"/>
      <c r="G82" s="245"/>
      <c r="H82" s="245"/>
      <c r="I82" s="245"/>
      <c r="J82" s="245"/>
      <c r="K82" s="245"/>
      <c r="L82" s="245"/>
      <c r="M82" s="245"/>
      <c r="N82" s="245"/>
      <c r="O82" s="245"/>
      <c r="P82" s="245"/>
      <c r="Q82" s="245"/>
      <c r="R82" s="245"/>
      <c r="S82" s="246"/>
    </row>
    <row r="83" spans="1:19" ht="18.95" customHeight="1">
      <c r="A83" s="244"/>
      <c r="B83" s="245"/>
      <c r="C83" s="245"/>
      <c r="D83" s="245"/>
      <c r="E83" s="245"/>
      <c r="F83" s="245"/>
      <c r="G83" s="245"/>
      <c r="H83" s="245"/>
      <c r="I83" s="245"/>
      <c r="J83" s="245"/>
      <c r="K83" s="245"/>
      <c r="L83" s="245"/>
      <c r="M83" s="245"/>
      <c r="N83" s="245"/>
      <c r="O83" s="245"/>
      <c r="P83" s="245"/>
      <c r="Q83" s="245"/>
      <c r="R83" s="245"/>
      <c r="S83" s="246"/>
    </row>
    <row r="84" spans="1:19" ht="18.95" customHeight="1">
      <c r="A84" s="244"/>
      <c r="B84" s="245"/>
      <c r="C84" s="245"/>
      <c r="D84" s="245"/>
      <c r="E84" s="245"/>
      <c r="F84" s="245"/>
      <c r="G84" s="245"/>
      <c r="H84" s="245"/>
      <c r="I84" s="245"/>
      <c r="J84" s="245"/>
      <c r="K84" s="245"/>
      <c r="L84" s="245"/>
      <c r="M84" s="245"/>
      <c r="N84" s="245"/>
      <c r="O84" s="245"/>
      <c r="P84" s="245"/>
      <c r="Q84" s="245"/>
      <c r="R84" s="245"/>
      <c r="S84" s="246"/>
    </row>
    <row r="85" spans="1:19" ht="18.95" customHeight="1">
      <c r="A85" s="244"/>
      <c r="B85" s="245"/>
      <c r="C85" s="245"/>
      <c r="D85" s="245"/>
      <c r="E85" s="245"/>
      <c r="F85" s="245"/>
      <c r="G85" s="245"/>
      <c r="H85" s="245"/>
      <c r="I85" s="245"/>
      <c r="J85" s="245"/>
      <c r="K85" s="245"/>
      <c r="L85" s="245"/>
      <c r="M85" s="245"/>
      <c r="N85" s="245"/>
      <c r="O85" s="245"/>
      <c r="P85" s="245"/>
      <c r="Q85" s="245"/>
      <c r="R85" s="245"/>
      <c r="S85" s="246"/>
    </row>
    <row r="86" spans="1:19" ht="18.95" customHeight="1">
      <c r="A86" s="244"/>
      <c r="B86" s="245"/>
      <c r="C86" s="245"/>
      <c r="D86" s="245"/>
      <c r="E86" s="245"/>
      <c r="F86" s="245"/>
      <c r="G86" s="245"/>
      <c r="H86" s="245"/>
      <c r="I86" s="245"/>
      <c r="J86" s="245"/>
      <c r="K86" s="245"/>
      <c r="L86" s="245"/>
      <c r="M86" s="245"/>
      <c r="N86" s="245"/>
      <c r="O86" s="245"/>
      <c r="P86" s="245"/>
      <c r="Q86" s="245"/>
      <c r="R86" s="245"/>
      <c r="S86" s="246"/>
    </row>
    <row r="87" spans="1:19" ht="18.95" customHeight="1">
      <c r="A87" s="244"/>
      <c r="B87" s="245"/>
      <c r="C87" s="245"/>
      <c r="D87" s="245"/>
      <c r="E87" s="245"/>
      <c r="F87" s="245"/>
      <c r="G87" s="245"/>
      <c r="H87" s="245"/>
      <c r="I87" s="245"/>
      <c r="J87" s="245"/>
      <c r="K87" s="245"/>
      <c r="L87" s="245"/>
      <c r="M87" s="245"/>
      <c r="N87" s="245"/>
      <c r="O87" s="245"/>
      <c r="P87" s="245"/>
      <c r="Q87" s="245"/>
      <c r="R87" s="245"/>
      <c r="S87" s="246"/>
    </row>
    <row r="88" spans="1:19" ht="18.95" customHeight="1">
      <c r="A88" s="244"/>
      <c r="B88" s="245"/>
      <c r="C88" s="245"/>
      <c r="D88" s="245"/>
      <c r="E88" s="245"/>
      <c r="F88" s="245"/>
      <c r="G88" s="245"/>
      <c r="H88" s="245"/>
      <c r="I88" s="245"/>
      <c r="J88" s="245"/>
      <c r="K88" s="245"/>
      <c r="L88" s="245"/>
      <c r="M88" s="245"/>
      <c r="N88" s="245"/>
      <c r="O88" s="245"/>
      <c r="P88" s="245"/>
      <c r="Q88" s="245"/>
      <c r="R88" s="245"/>
      <c r="S88" s="246"/>
    </row>
    <row r="89" spans="1:19" ht="18.95" customHeight="1">
      <c r="A89" s="244"/>
      <c r="B89" s="245"/>
      <c r="C89" s="245"/>
      <c r="D89" s="245"/>
      <c r="E89" s="245"/>
      <c r="F89" s="245"/>
      <c r="G89" s="245"/>
      <c r="H89" s="245"/>
      <c r="I89" s="245"/>
      <c r="J89" s="245"/>
      <c r="K89" s="245"/>
      <c r="L89" s="245"/>
      <c r="M89" s="245"/>
      <c r="N89" s="245"/>
      <c r="O89" s="245"/>
      <c r="P89" s="245"/>
      <c r="Q89" s="245"/>
      <c r="R89" s="245"/>
      <c r="S89" s="246"/>
    </row>
    <row r="90" spans="1:19" ht="18.95" customHeight="1">
      <c r="A90" s="244"/>
      <c r="B90" s="245"/>
      <c r="C90" s="245"/>
      <c r="D90" s="245"/>
      <c r="E90" s="245"/>
      <c r="F90" s="245"/>
      <c r="G90" s="245"/>
      <c r="H90" s="245"/>
      <c r="I90" s="245"/>
      <c r="J90" s="245"/>
      <c r="K90" s="245"/>
      <c r="L90" s="245"/>
      <c r="M90" s="245"/>
      <c r="N90" s="245"/>
      <c r="O90" s="245"/>
      <c r="P90" s="245"/>
      <c r="Q90" s="245"/>
      <c r="R90" s="245"/>
      <c r="S90" s="246"/>
    </row>
    <row r="91" spans="1:19" ht="18.95" customHeight="1">
      <c r="A91" s="244"/>
      <c r="B91" s="245"/>
      <c r="C91" s="245"/>
      <c r="D91" s="245"/>
      <c r="E91" s="245"/>
      <c r="F91" s="245"/>
      <c r="G91" s="245"/>
      <c r="H91" s="245"/>
      <c r="I91" s="245"/>
      <c r="J91" s="245"/>
      <c r="K91" s="245"/>
      <c r="L91" s="245"/>
      <c r="M91" s="245"/>
      <c r="N91" s="245"/>
      <c r="O91" s="245"/>
      <c r="P91" s="245"/>
      <c r="Q91" s="245"/>
      <c r="R91" s="245"/>
      <c r="S91" s="246"/>
    </row>
    <row r="92" spans="1:19" ht="18.95" customHeight="1" thickBot="1">
      <c r="A92" s="244"/>
      <c r="B92" s="245"/>
      <c r="C92" s="245"/>
      <c r="D92" s="245"/>
      <c r="E92" s="245"/>
      <c r="F92" s="245"/>
      <c r="G92" s="245"/>
      <c r="H92" s="245"/>
      <c r="I92" s="245"/>
      <c r="J92" s="245"/>
      <c r="K92" s="245"/>
      <c r="L92" s="245"/>
      <c r="M92" s="245"/>
      <c r="N92" s="245"/>
      <c r="O92" s="245"/>
      <c r="P92" s="245"/>
      <c r="Q92" s="245"/>
      <c r="R92" s="245"/>
      <c r="S92" s="246"/>
    </row>
    <row r="93" spans="1:19" ht="18.95" customHeight="1">
      <c r="A93" s="241" t="s">
        <v>839</v>
      </c>
      <c r="B93" s="242"/>
      <c r="C93" s="242"/>
      <c r="D93" s="242"/>
      <c r="E93" s="242"/>
      <c r="F93" s="242"/>
      <c r="G93" s="242"/>
      <c r="H93" s="242"/>
      <c r="I93" s="242"/>
      <c r="J93" s="242"/>
      <c r="K93" s="242"/>
      <c r="L93" s="242"/>
      <c r="M93" s="242"/>
      <c r="N93" s="242"/>
      <c r="O93" s="242"/>
      <c r="P93" s="242"/>
      <c r="Q93" s="242"/>
      <c r="R93" s="242"/>
      <c r="S93" s="243"/>
    </row>
    <row r="94" spans="1:19" ht="18.95" customHeight="1">
      <c r="A94" s="244"/>
      <c r="B94" s="245"/>
      <c r="C94" s="245"/>
      <c r="D94" s="245"/>
      <c r="E94" s="245"/>
      <c r="F94" s="245"/>
      <c r="G94" s="245"/>
      <c r="H94" s="245"/>
      <c r="I94" s="245"/>
      <c r="J94" s="245"/>
      <c r="K94" s="245"/>
      <c r="L94" s="245"/>
      <c r="M94" s="245"/>
      <c r="N94" s="245"/>
      <c r="O94" s="245"/>
      <c r="P94" s="245"/>
      <c r="Q94" s="245"/>
      <c r="R94" s="245"/>
      <c r="S94" s="246"/>
    </row>
    <row r="95" spans="1:19" ht="18.95" customHeight="1">
      <c r="A95" s="244"/>
      <c r="B95" s="245"/>
      <c r="C95" s="245"/>
      <c r="D95" s="245"/>
      <c r="E95" s="245"/>
      <c r="F95" s="245"/>
      <c r="G95" s="245"/>
      <c r="H95" s="245"/>
      <c r="I95" s="245"/>
      <c r="J95" s="245"/>
      <c r="K95" s="245"/>
      <c r="L95" s="245"/>
      <c r="M95" s="245"/>
      <c r="N95" s="245"/>
      <c r="O95" s="245"/>
      <c r="P95" s="245"/>
      <c r="Q95" s="245"/>
      <c r="R95" s="245"/>
      <c r="S95" s="246"/>
    </row>
    <row r="96" spans="1:19" ht="18.95" customHeight="1">
      <c r="A96" s="244"/>
      <c r="B96" s="245"/>
      <c r="C96" s="245"/>
      <c r="D96" s="245"/>
      <c r="E96" s="245"/>
      <c r="F96" s="245"/>
      <c r="G96" s="245"/>
      <c r="H96" s="245"/>
      <c r="I96" s="245"/>
      <c r="J96" s="245"/>
      <c r="K96" s="245"/>
      <c r="L96" s="245"/>
      <c r="M96" s="245"/>
      <c r="N96" s="245"/>
      <c r="O96" s="245"/>
      <c r="P96" s="245"/>
      <c r="Q96" s="245"/>
      <c r="R96" s="245"/>
      <c r="S96" s="246"/>
    </row>
    <row r="97" spans="1:19" ht="18.95" customHeight="1">
      <c r="A97" s="244"/>
      <c r="B97" s="245"/>
      <c r="C97" s="245"/>
      <c r="D97" s="245"/>
      <c r="E97" s="245"/>
      <c r="F97" s="245"/>
      <c r="G97" s="245"/>
      <c r="H97" s="245"/>
      <c r="I97" s="245"/>
      <c r="J97" s="245"/>
      <c r="K97" s="245"/>
      <c r="L97" s="245"/>
      <c r="M97" s="245"/>
      <c r="N97" s="245"/>
      <c r="O97" s="245"/>
      <c r="P97" s="245"/>
      <c r="Q97" s="245"/>
      <c r="R97" s="245"/>
      <c r="S97" s="246"/>
    </row>
    <row r="98" spans="1:19" ht="18.95" customHeight="1">
      <c r="A98" s="244"/>
      <c r="B98" s="245"/>
      <c r="C98" s="245"/>
      <c r="D98" s="245"/>
      <c r="E98" s="245"/>
      <c r="F98" s="245"/>
      <c r="G98" s="245"/>
      <c r="H98" s="245"/>
      <c r="I98" s="245"/>
      <c r="J98" s="245"/>
      <c r="K98" s="245"/>
      <c r="L98" s="245"/>
      <c r="M98" s="245"/>
      <c r="N98" s="245"/>
      <c r="O98" s="245"/>
      <c r="P98" s="245"/>
      <c r="Q98" s="245"/>
      <c r="R98" s="245"/>
      <c r="S98" s="246"/>
    </row>
    <row r="99" spans="1:19" ht="18.95" customHeight="1">
      <c r="A99" s="244"/>
      <c r="B99" s="245"/>
      <c r="C99" s="245"/>
      <c r="D99" s="245"/>
      <c r="E99" s="245"/>
      <c r="F99" s="245"/>
      <c r="G99" s="245"/>
      <c r="H99" s="245"/>
      <c r="I99" s="245"/>
      <c r="J99" s="245"/>
      <c r="K99" s="245"/>
      <c r="L99" s="245"/>
      <c r="M99" s="245"/>
      <c r="N99" s="245"/>
      <c r="O99" s="245"/>
      <c r="P99" s="245"/>
      <c r="Q99" s="245"/>
      <c r="R99" s="245"/>
      <c r="S99" s="246"/>
    </row>
    <row r="100" spans="1:19" ht="18.95" customHeight="1">
      <c r="A100" s="244"/>
      <c r="B100" s="245"/>
      <c r="C100" s="245"/>
      <c r="D100" s="245"/>
      <c r="E100" s="245"/>
      <c r="F100" s="245"/>
      <c r="G100" s="245"/>
      <c r="H100" s="245"/>
      <c r="I100" s="245"/>
      <c r="J100" s="245"/>
      <c r="K100" s="245"/>
      <c r="L100" s="245"/>
      <c r="M100" s="245"/>
      <c r="N100" s="245"/>
      <c r="O100" s="245"/>
      <c r="P100" s="245"/>
      <c r="Q100" s="245"/>
      <c r="R100" s="245"/>
      <c r="S100" s="246"/>
    </row>
    <row r="101" spans="1:19" ht="18.95" customHeight="1">
      <c r="A101" s="244"/>
      <c r="B101" s="245"/>
      <c r="C101" s="245"/>
      <c r="D101" s="245"/>
      <c r="E101" s="245"/>
      <c r="F101" s="245"/>
      <c r="G101" s="245"/>
      <c r="H101" s="245"/>
      <c r="I101" s="245"/>
      <c r="J101" s="245"/>
      <c r="K101" s="245"/>
      <c r="L101" s="245"/>
      <c r="M101" s="245"/>
      <c r="N101" s="245"/>
      <c r="O101" s="245"/>
      <c r="P101" s="245"/>
      <c r="Q101" s="245"/>
      <c r="R101" s="245"/>
      <c r="S101" s="246"/>
    </row>
    <row r="102" spans="1:19" ht="18.95" customHeight="1">
      <c r="A102" s="244"/>
      <c r="B102" s="245"/>
      <c r="C102" s="245"/>
      <c r="D102" s="245"/>
      <c r="E102" s="245"/>
      <c r="F102" s="245"/>
      <c r="G102" s="245"/>
      <c r="H102" s="245"/>
      <c r="I102" s="245"/>
      <c r="J102" s="245"/>
      <c r="K102" s="245"/>
      <c r="L102" s="245"/>
      <c r="M102" s="245"/>
      <c r="N102" s="245"/>
      <c r="O102" s="245"/>
      <c r="P102" s="245"/>
      <c r="Q102" s="245"/>
      <c r="R102" s="245"/>
      <c r="S102" s="246"/>
    </row>
    <row r="103" spans="1:19" ht="18.95" customHeight="1">
      <c r="A103" s="244"/>
      <c r="B103" s="245"/>
      <c r="C103" s="245"/>
      <c r="D103" s="245"/>
      <c r="E103" s="245"/>
      <c r="F103" s="245"/>
      <c r="G103" s="245"/>
      <c r="H103" s="245"/>
      <c r="I103" s="245"/>
      <c r="J103" s="245"/>
      <c r="K103" s="245"/>
      <c r="L103" s="245"/>
      <c r="M103" s="245"/>
      <c r="N103" s="245"/>
      <c r="O103" s="245"/>
      <c r="P103" s="245"/>
      <c r="Q103" s="245"/>
      <c r="R103" s="245"/>
      <c r="S103" s="246"/>
    </row>
    <row r="104" spans="1:19" ht="18.95" customHeight="1">
      <c r="A104" s="244"/>
      <c r="B104" s="245"/>
      <c r="C104" s="245"/>
      <c r="D104" s="245"/>
      <c r="E104" s="245"/>
      <c r="F104" s="245"/>
      <c r="G104" s="245"/>
      <c r="H104" s="245"/>
      <c r="I104" s="245"/>
      <c r="J104" s="245"/>
      <c r="K104" s="245"/>
      <c r="L104" s="245"/>
      <c r="M104" s="245"/>
      <c r="N104" s="245"/>
      <c r="O104" s="245"/>
      <c r="P104" s="245"/>
      <c r="Q104" s="245"/>
      <c r="R104" s="245"/>
      <c r="S104" s="246"/>
    </row>
    <row r="105" spans="1:19" ht="18.95" customHeight="1">
      <c r="A105" s="244"/>
      <c r="B105" s="245"/>
      <c r="C105" s="245"/>
      <c r="D105" s="245"/>
      <c r="E105" s="245"/>
      <c r="F105" s="245"/>
      <c r="G105" s="245"/>
      <c r="H105" s="245"/>
      <c r="I105" s="245"/>
      <c r="J105" s="245"/>
      <c r="K105" s="245"/>
      <c r="L105" s="245"/>
      <c r="M105" s="245"/>
      <c r="N105" s="245"/>
      <c r="O105" s="245"/>
      <c r="P105" s="245"/>
      <c r="Q105" s="245"/>
      <c r="R105" s="245"/>
      <c r="S105" s="246"/>
    </row>
    <row r="106" spans="1:19" ht="18.95" customHeight="1">
      <c r="A106" s="244"/>
      <c r="B106" s="245"/>
      <c r="C106" s="245"/>
      <c r="D106" s="245"/>
      <c r="E106" s="245"/>
      <c r="F106" s="245"/>
      <c r="G106" s="245"/>
      <c r="H106" s="245"/>
      <c r="I106" s="245"/>
      <c r="J106" s="245"/>
      <c r="K106" s="245"/>
      <c r="L106" s="245"/>
      <c r="M106" s="245"/>
      <c r="N106" s="245"/>
      <c r="O106" s="245"/>
      <c r="P106" s="245"/>
      <c r="Q106" s="245"/>
      <c r="R106" s="245"/>
      <c r="S106" s="246"/>
    </row>
    <row r="107" spans="1:19" ht="18.95" customHeight="1" thickBot="1">
      <c r="A107" s="244"/>
      <c r="B107" s="245"/>
      <c r="C107" s="245"/>
      <c r="D107" s="245"/>
      <c r="E107" s="245"/>
      <c r="F107" s="245"/>
      <c r="G107" s="245"/>
      <c r="H107" s="245"/>
      <c r="I107" s="245"/>
      <c r="J107" s="245"/>
      <c r="K107" s="245"/>
      <c r="L107" s="245"/>
      <c r="M107" s="245"/>
      <c r="N107" s="245"/>
      <c r="O107" s="245"/>
      <c r="P107" s="245"/>
      <c r="Q107" s="245"/>
      <c r="R107" s="245"/>
      <c r="S107" s="246"/>
    </row>
    <row r="108" spans="1:19" ht="18.95" customHeight="1">
      <c r="A108" s="241" t="s">
        <v>840</v>
      </c>
      <c r="B108" s="242"/>
      <c r="C108" s="242"/>
      <c r="D108" s="242"/>
      <c r="E108" s="242"/>
      <c r="F108" s="242"/>
      <c r="G108" s="242"/>
      <c r="H108" s="242"/>
      <c r="I108" s="242"/>
      <c r="J108" s="242"/>
      <c r="K108" s="242"/>
      <c r="L108" s="242"/>
      <c r="M108" s="242"/>
      <c r="N108" s="242"/>
      <c r="O108" s="242"/>
      <c r="P108" s="242"/>
      <c r="Q108" s="242"/>
      <c r="R108" s="242"/>
      <c r="S108" s="243"/>
    </row>
    <row r="109" spans="1:19" ht="18.95" customHeight="1">
      <c r="A109" s="244"/>
      <c r="B109" s="245"/>
      <c r="C109" s="245"/>
      <c r="D109" s="245"/>
      <c r="E109" s="245"/>
      <c r="F109" s="245"/>
      <c r="G109" s="245"/>
      <c r="H109" s="245"/>
      <c r="I109" s="245"/>
      <c r="J109" s="245"/>
      <c r="K109" s="245"/>
      <c r="L109" s="245"/>
      <c r="M109" s="245"/>
      <c r="N109" s="245"/>
      <c r="O109" s="245"/>
      <c r="P109" s="245"/>
      <c r="Q109" s="245"/>
      <c r="R109" s="245"/>
      <c r="S109" s="246"/>
    </row>
    <row r="110" spans="1:19" ht="18.95" customHeight="1">
      <c r="A110" s="244"/>
      <c r="B110" s="245"/>
      <c r="C110" s="245"/>
      <c r="D110" s="245"/>
      <c r="E110" s="245"/>
      <c r="F110" s="245"/>
      <c r="G110" s="245"/>
      <c r="H110" s="245"/>
      <c r="I110" s="245"/>
      <c r="J110" s="245"/>
      <c r="K110" s="245"/>
      <c r="L110" s="245"/>
      <c r="M110" s="245"/>
      <c r="N110" s="245"/>
      <c r="O110" s="245"/>
      <c r="P110" s="245"/>
      <c r="Q110" s="245"/>
      <c r="R110" s="245"/>
      <c r="S110" s="246"/>
    </row>
    <row r="111" spans="1:19" ht="18.95" customHeight="1">
      <c r="A111" s="244"/>
      <c r="B111" s="245"/>
      <c r="C111" s="245"/>
      <c r="D111" s="245"/>
      <c r="E111" s="245"/>
      <c r="F111" s="245"/>
      <c r="G111" s="245"/>
      <c r="H111" s="245"/>
      <c r="I111" s="245"/>
      <c r="J111" s="245"/>
      <c r="K111" s="245"/>
      <c r="L111" s="245"/>
      <c r="M111" s="245"/>
      <c r="N111" s="245"/>
      <c r="O111" s="245"/>
      <c r="P111" s="245"/>
      <c r="Q111" s="245"/>
      <c r="R111" s="245"/>
      <c r="S111" s="246"/>
    </row>
    <row r="112" spans="1:19" ht="18.95" customHeight="1">
      <c r="A112" s="244"/>
      <c r="B112" s="245"/>
      <c r="C112" s="245"/>
      <c r="D112" s="245"/>
      <c r="E112" s="245"/>
      <c r="F112" s="245"/>
      <c r="G112" s="245"/>
      <c r="H112" s="245"/>
      <c r="I112" s="245"/>
      <c r="J112" s="245"/>
      <c r="K112" s="245"/>
      <c r="L112" s="245"/>
      <c r="M112" s="245"/>
      <c r="N112" s="245"/>
      <c r="O112" s="245"/>
      <c r="P112" s="245"/>
      <c r="Q112" s="245"/>
      <c r="R112" s="245"/>
      <c r="S112" s="246"/>
    </row>
    <row r="113" spans="1:19" ht="18.95" customHeight="1">
      <c r="A113" s="244"/>
      <c r="B113" s="245"/>
      <c r="C113" s="245"/>
      <c r="D113" s="245"/>
      <c r="E113" s="245"/>
      <c r="F113" s="245"/>
      <c r="G113" s="245"/>
      <c r="H113" s="245"/>
      <c r="I113" s="245"/>
      <c r="J113" s="245"/>
      <c r="K113" s="245"/>
      <c r="L113" s="245"/>
      <c r="M113" s="245"/>
      <c r="N113" s="245"/>
      <c r="O113" s="245"/>
      <c r="P113" s="245"/>
      <c r="Q113" s="245"/>
      <c r="R113" s="245"/>
      <c r="S113" s="246"/>
    </row>
    <row r="114" spans="1:19" ht="18.95" customHeight="1">
      <c r="A114" s="244"/>
      <c r="B114" s="245"/>
      <c r="C114" s="245"/>
      <c r="D114" s="245"/>
      <c r="E114" s="245"/>
      <c r="F114" s="245"/>
      <c r="G114" s="245"/>
      <c r="H114" s="245"/>
      <c r="I114" s="245"/>
      <c r="J114" s="245"/>
      <c r="K114" s="245"/>
      <c r="L114" s="245"/>
      <c r="M114" s="245"/>
      <c r="N114" s="245"/>
      <c r="O114" s="245"/>
      <c r="P114" s="245"/>
      <c r="Q114" s="245"/>
      <c r="R114" s="245"/>
      <c r="S114" s="246"/>
    </row>
    <row r="115" spans="1:19" ht="18.95" customHeight="1">
      <c r="A115" s="244"/>
      <c r="B115" s="245"/>
      <c r="C115" s="245"/>
      <c r="D115" s="245"/>
      <c r="E115" s="245"/>
      <c r="F115" s="245"/>
      <c r="G115" s="245"/>
      <c r="H115" s="245"/>
      <c r="I115" s="245"/>
      <c r="J115" s="245"/>
      <c r="K115" s="245"/>
      <c r="L115" s="245"/>
      <c r="M115" s="245"/>
      <c r="N115" s="245"/>
      <c r="O115" s="245"/>
      <c r="P115" s="245"/>
      <c r="Q115" s="245"/>
      <c r="R115" s="245"/>
      <c r="S115" s="246"/>
    </row>
    <row r="116" spans="1:19" ht="18.95" customHeight="1">
      <c r="A116" s="244"/>
      <c r="B116" s="245"/>
      <c r="C116" s="245"/>
      <c r="D116" s="245"/>
      <c r="E116" s="245"/>
      <c r="F116" s="245"/>
      <c r="G116" s="245"/>
      <c r="H116" s="245"/>
      <c r="I116" s="245"/>
      <c r="J116" s="245"/>
      <c r="K116" s="245"/>
      <c r="L116" s="245"/>
      <c r="M116" s="245"/>
      <c r="N116" s="245"/>
      <c r="O116" s="245"/>
      <c r="P116" s="245"/>
      <c r="Q116" s="245"/>
      <c r="R116" s="245"/>
      <c r="S116" s="246"/>
    </row>
    <row r="117" spans="1:19" ht="18.95" customHeight="1">
      <c r="A117" s="244"/>
      <c r="B117" s="245"/>
      <c r="C117" s="245"/>
      <c r="D117" s="245"/>
      <c r="E117" s="245"/>
      <c r="F117" s="245"/>
      <c r="G117" s="245"/>
      <c r="H117" s="245"/>
      <c r="I117" s="245"/>
      <c r="J117" s="245"/>
      <c r="K117" s="245"/>
      <c r="L117" s="245"/>
      <c r="M117" s="245"/>
      <c r="N117" s="245"/>
      <c r="O117" s="245"/>
      <c r="P117" s="245"/>
      <c r="Q117" s="245"/>
      <c r="R117" s="245"/>
      <c r="S117" s="246"/>
    </row>
    <row r="118" spans="1:19" ht="18.95" customHeight="1">
      <c r="A118" s="244"/>
      <c r="B118" s="245"/>
      <c r="C118" s="245"/>
      <c r="D118" s="245"/>
      <c r="E118" s="245"/>
      <c r="F118" s="245"/>
      <c r="G118" s="245"/>
      <c r="H118" s="245"/>
      <c r="I118" s="245"/>
      <c r="J118" s="245"/>
      <c r="K118" s="245"/>
      <c r="L118" s="245"/>
      <c r="M118" s="245"/>
      <c r="N118" s="245"/>
      <c r="O118" s="245"/>
      <c r="P118" s="245"/>
      <c r="Q118" s="245"/>
      <c r="R118" s="245"/>
      <c r="S118" s="246"/>
    </row>
    <row r="119" spans="1:19" ht="18.95" customHeight="1">
      <c r="A119" s="244"/>
      <c r="B119" s="245"/>
      <c r="C119" s="245"/>
      <c r="D119" s="245"/>
      <c r="E119" s="245"/>
      <c r="F119" s="245"/>
      <c r="G119" s="245"/>
      <c r="H119" s="245"/>
      <c r="I119" s="245"/>
      <c r="J119" s="245"/>
      <c r="K119" s="245"/>
      <c r="L119" s="245"/>
      <c r="M119" s="245"/>
      <c r="N119" s="245"/>
      <c r="O119" s="245"/>
      <c r="P119" s="245"/>
      <c r="Q119" s="245"/>
      <c r="R119" s="245"/>
      <c r="S119" s="246"/>
    </row>
    <row r="120" spans="1:19" ht="18.95" customHeight="1">
      <c r="A120" s="244"/>
      <c r="B120" s="245"/>
      <c r="C120" s="245"/>
      <c r="D120" s="245"/>
      <c r="E120" s="245"/>
      <c r="F120" s="245"/>
      <c r="G120" s="245"/>
      <c r="H120" s="245"/>
      <c r="I120" s="245"/>
      <c r="J120" s="245"/>
      <c r="K120" s="245"/>
      <c r="L120" s="245"/>
      <c r="M120" s="245"/>
      <c r="N120" s="245"/>
      <c r="O120" s="245"/>
      <c r="P120" s="245"/>
      <c r="Q120" s="245"/>
      <c r="R120" s="245"/>
      <c r="S120" s="246"/>
    </row>
    <row r="121" spans="1:19" ht="18.95" customHeight="1">
      <c r="A121" s="244"/>
      <c r="B121" s="245"/>
      <c r="C121" s="245"/>
      <c r="D121" s="245"/>
      <c r="E121" s="245"/>
      <c r="F121" s="245"/>
      <c r="G121" s="245"/>
      <c r="H121" s="245"/>
      <c r="I121" s="245"/>
      <c r="J121" s="245"/>
      <c r="K121" s="245"/>
      <c r="L121" s="245"/>
      <c r="M121" s="245"/>
      <c r="N121" s="245"/>
      <c r="O121" s="245"/>
      <c r="P121" s="245"/>
      <c r="Q121" s="245"/>
      <c r="R121" s="245"/>
      <c r="S121" s="246"/>
    </row>
    <row r="122" spans="1:19" ht="18.95" customHeight="1">
      <c r="A122" s="244"/>
      <c r="B122" s="245"/>
      <c r="C122" s="245"/>
      <c r="D122" s="245"/>
      <c r="E122" s="245"/>
      <c r="F122" s="245"/>
      <c r="G122" s="245"/>
      <c r="H122" s="245"/>
      <c r="I122" s="245"/>
      <c r="J122" s="245"/>
      <c r="K122" s="245"/>
      <c r="L122" s="245"/>
      <c r="M122" s="245"/>
      <c r="N122" s="245"/>
      <c r="O122" s="245"/>
      <c r="P122" s="245"/>
      <c r="Q122" s="245"/>
      <c r="R122" s="245"/>
      <c r="S122" s="246"/>
    </row>
    <row r="123" spans="1:19" ht="18.95" customHeight="1" thickBot="1">
      <c r="A123" s="260"/>
      <c r="B123" s="261"/>
      <c r="C123" s="261"/>
      <c r="D123" s="261"/>
      <c r="E123" s="261"/>
      <c r="F123" s="261"/>
      <c r="G123" s="261"/>
      <c r="H123" s="261"/>
      <c r="I123" s="261"/>
      <c r="J123" s="261"/>
      <c r="K123" s="261"/>
      <c r="L123" s="261"/>
      <c r="M123" s="261"/>
      <c r="N123" s="261"/>
      <c r="O123" s="261"/>
      <c r="P123" s="261"/>
      <c r="Q123" s="261"/>
      <c r="R123" s="261"/>
      <c r="S123" s="262"/>
    </row>
    <row r="124" spans="1:19" ht="45.95" customHeight="1" thickBot="1">
      <c r="A124" s="217" t="s">
        <v>805</v>
      </c>
      <c r="B124" s="218"/>
      <c r="C124" s="218"/>
      <c r="D124" s="218"/>
      <c r="E124" s="218"/>
      <c r="F124" s="218"/>
      <c r="G124" s="218"/>
      <c r="H124" s="218"/>
      <c r="I124" s="218"/>
      <c r="J124" s="218"/>
      <c r="K124" s="218"/>
      <c r="L124" s="218"/>
      <c r="M124" s="218"/>
      <c r="N124" s="218"/>
      <c r="O124" s="218"/>
      <c r="P124" s="218"/>
      <c r="Q124" s="218"/>
      <c r="R124" s="218"/>
      <c r="S124" s="219"/>
    </row>
    <row r="125" spans="1:19" ht="27.95" customHeight="1" thickBot="1">
      <c r="A125" s="240" t="s">
        <v>912</v>
      </c>
      <c r="B125" s="223"/>
      <c r="C125" s="223"/>
      <c r="D125" s="223"/>
      <c r="E125" s="223"/>
      <c r="F125" s="223"/>
      <c r="G125" s="223"/>
      <c r="H125" s="223"/>
      <c r="I125" s="223"/>
      <c r="J125" s="224"/>
      <c r="K125" s="224"/>
      <c r="L125" s="224"/>
      <c r="M125" s="224"/>
      <c r="N125" s="224"/>
      <c r="O125" s="224"/>
      <c r="P125" s="224"/>
      <c r="Q125" s="224"/>
      <c r="R125" s="224"/>
      <c r="S125" s="225"/>
    </row>
    <row r="126" spans="1:19" ht="18.95" customHeight="1">
      <c r="A126" s="250" t="s">
        <v>841</v>
      </c>
      <c r="B126" s="251"/>
      <c r="C126" s="251"/>
      <c r="D126" s="251"/>
      <c r="E126" s="251"/>
      <c r="F126" s="251"/>
      <c r="G126" s="251"/>
      <c r="H126" s="251"/>
      <c r="I126" s="251"/>
      <c r="J126" s="251"/>
      <c r="K126" s="251"/>
      <c r="L126" s="251"/>
      <c r="M126" s="251"/>
      <c r="N126" s="251"/>
      <c r="O126" s="251"/>
      <c r="P126" s="251"/>
      <c r="Q126" s="251"/>
      <c r="R126" s="251"/>
      <c r="S126" s="252"/>
    </row>
    <row r="127" spans="1:19" ht="18.95" customHeight="1">
      <c r="A127" s="253"/>
      <c r="B127" s="254"/>
      <c r="C127" s="254"/>
      <c r="D127" s="254"/>
      <c r="E127" s="254"/>
      <c r="F127" s="254"/>
      <c r="G127" s="254"/>
      <c r="H127" s="254"/>
      <c r="I127" s="254"/>
      <c r="J127" s="254"/>
      <c r="K127" s="254"/>
      <c r="L127" s="254"/>
      <c r="M127" s="254"/>
      <c r="N127" s="254"/>
      <c r="O127" s="254"/>
      <c r="P127" s="254"/>
      <c r="Q127" s="254"/>
      <c r="R127" s="254"/>
      <c r="S127" s="255"/>
    </row>
    <row r="128" spans="1:19" ht="18.95" customHeight="1">
      <c r="A128" s="253"/>
      <c r="B128" s="254"/>
      <c r="C128" s="254"/>
      <c r="D128" s="254"/>
      <c r="E128" s="254"/>
      <c r="F128" s="254"/>
      <c r="G128" s="254"/>
      <c r="H128" s="254"/>
      <c r="I128" s="254"/>
      <c r="J128" s="254"/>
      <c r="K128" s="254"/>
      <c r="L128" s="254"/>
      <c r="M128" s="254"/>
      <c r="N128" s="254"/>
      <c r="O128" s="254"/>
      <c r="P128" s="254"/>
      <c r="Q128" s="254"/>
      <c r="R128" s="254"/>
      <c r="S128" s="255"/>
    </row>
    <row r="129" spans="1:19" ht="18.95" customHeight="1">
      <c r="A129" s="253"/>
      <c r="B129" s="254"/>
      <c r="C129" s="254"/>
      <c r="D129" s="254"/>
      <c r="E129" s="254"/>
      <c r="F129" s="254"/>
      <c r="G129" s="254"/>
      <c r="H129" s="254"/>
      <c r="I129" s="254"/>
      <c r="J129" s="254"/>
      <c r="K129" s="254"/>
      <c r="L129" s="254"/>
      <c r="M129" s="254"/>
      <c r="N129" s="254"/>
      <c r="O129" s="254"/>
      <c r="P129" s="254"/>
      <c r="Q129" s="254"/>
      <c r="R129" s="254"/>
      <c r="S129" s="255"/>
    </row>
    <row r="130" spans="1:19" ht="18.95" customHeight="1">
      <c r="A130" s="253"/>
      <c r="B130" s="254"/>
      <c r="C130" s="254"/>
      <c r="D130" s="254"/>
      <c r="E130" s="254"/>
      <c r="F130" s="254"/>
      <c r="G130" s="254"/>
      <c r="H130" s="254"/>
      <c r="I130" s="254"/>
      <c r="J130" s="254"/>
      <c r="K130" s="254"/>
      <c r="L130" s="254"/>
      <c r="M130" s="254"/>
      <c r="N130" s="254"/>
      <c r="O130" s="254"/>
      <c r="P130" s="254"/>
      <c r="Q130" s="254"/>
      <c r="R130" s="254"/>
      <c r="S130" s="255"/>
    </row>
    <row r="131" spans="1:19" ht="18.95" customHeight="1">
      <c r="A131" s="253"/>
      <c r="B131" s="254"/>
      <c r="C131" s="254"/>
      <c r="D131" s="254"/>
      <c r="E131" s="254"/>
      <c r="F131" s="254"/>
      <c r="G131" s="254"/>
      <c r="H131" s="254"/>
      <c r="I131" s="254"/>
      <c r="J131" s="254"/>
      <c r="K131" s="254"/>
      <c r="L131" s="254"/>
      <c r="M131" s="254"/>
      <c r="N131" s="254"/>
      <c r="O131" s="254"/>
      <c r="P131" s="254"/>
      <c r="Q131" s="254"/>
      <c r="R131" s="254"/>
      <c r="S131" s="255"/>
    </row>
    <row r="132" spans="1:19" ht="18.95" customHeight="1">
      <c r="A132" s="253"/>
      <c r="B132" s="254"/>
      <c r="C132" s="254"/>
      <c r="D132" s="254"/>
      <c r="E132" s="254"/>
      <c r="F132" s="254"/>
      <c r="G132" s="254"/>
      <c r="H132" s="254"/>
      <c r="I132" s="254"/>
      <c r="J132" s="254"/>
      <c r="K132" s="254"/>
      <c r="L132" s="254"/>
      <c r="M132" s="254"/>
      <c r="N132" s="254"/>
      <c r="O132" s="254"/>
      <c r="P132" s="254"/>
      <c r="Q132" s="254"/>
      <c r="R132" s="254"/>
      <c r="S132" s="255"/>
    </row>
    <row r="133" spans="1:19" ht="18.95" customHeight="1">
      <c r="A133" s="253"/>
      <c r="B133" s="254"/>
      <c r="C133" s="254"/>
      <c r="D133" s="254"/>
      <c r="E133" s="254"/>
      <c r="F133" s="254"/>
      <c r="G133" s="254"/>
      <c r="H133" s="254"/>
      <c r="I133" s="254"/>
      <c r="J133" s="254"/>
      <c r="K133" s="254"/>
      <c r="L133" s="254"/>
      <c r="M133" s="254"/>
      <c r="N133" s="254"/>
      <c r="O133" s="254"/>
      <c r="P133" s="254"/>
      <c r="Q133" s="254"/>
      <c r="R133" s="254"/>
      <c r="S133" s="255"/>
    </row>
    <row r="134" spans="1:19" ht="18.95" customHeight="1">
      <c r="A134" s="253"/>
      <c r="B134" s="254"/>
      <c r="C134" s="254"/>
      <c r="D134" s="254"/>
      <c r="E134" s="254"/>
      <c r="F134" s="254"/>
      <c r="G134" s="254"/>
      <c r="H134" s="254"/>
      <c r="I134" s="254"/>
      <c r="J134" s="254"/>
      <c r="K134" s="254"/>
      <c r="L134" s="254"/>
      <c r="M134" s="254"/>
      <c r="N134" s="254"/>
      <c r="O134" s="254"/>
      <c r="P134" s="254"/>
      <c r="Q134" s="254"/>
      <c r="R134" s="254"/>
      <c r="S134" s="255"/>
    </row>
    <row r="135" spans="1:19" ht="18.95" customHeight="1">
      <c r="A135" s="253"/>
      <c r="B135" s="254"/>
      <c r="C135" s="254"/>
      <c r="D135" s="254"/>
      <c r="E135" s="254"/>
      <c r="F135" s="254"/>
      <c r="G135" s="254"/>
      <c r="H135" s="254"/>
      <c r="I135" s="254"/>
      <c r="J135" s="254"/>
      <c r="K135" s="254"/>
      <c r="L135" s="254"/>
      <c r="M135" s="254"/>
      <c r="N135" s="254"/>
      <c r="O135" s="254"/>
      <c r="P135" s="254"/>
      <c r="Q135" s="254"/>
      <c r="R135" s="254"/>
      <c r="S135" s="255"/>
    </row>
    <row r="136" spans="1:19" ht="18.95" customHeight="1">
      <c r="A136" s="253"/>
      <c r="B136" s="254"/>
      <c r="C136" s="254"/>
      <c r="D136" s="254"/>
      <c r="E136" s="254"/>
      <c r="F136" s="254"/>
      <c r="G136" s="254"/>
      <c r="H136" s="254"/>
      <c r="I136" s="254"/>
      <c r="J136" s="254"/>
      <c r="K136" s="254"/>
      <c r="L136" s="254"/>
      <c r="M136" s="254"/>
      <c r="N136" s="254"/>
      <c r="O136" s="254"/>
      <c r="P136" s="254"/>
      <c r="Q136" s="254"/>
      <c r="R136" s="254"/>
      <c r="S136" s="255"/>
    </row>
    <row r="137" spans="1:19" ht="18.95" customHeight="1">
      <c r="A137" s="253"/>
      <c r="B137" s="254"/>
      <c r="C137" s="254"/>
      <c r="D137" s="254"/>
      <c r="E137" s="254"/>
      <c r="F137" s="254"/>
      <c r="G137" s="254"/>
      <c r="H137" s="254"/>
      <c r="I137" s="254"/>
      <c r="J137" s="254"/>
      <c r="K137" s="254"/>
      <c r="L137" s="254"/>
      <c r="M137" s="254"/>
      <c r="N137" s="254"/>
      <c r="O137" s="254"/>
      <c r="P137" s="254"/>
      <c r="Q137" s="254"/>
      <c r="R137" s="254"/>
      <c r="S137" s="255"/>
    </row>
    <row r="138" spans="1:19" ht="18.95" customHeight="1">
      <c r="A138" s="253"/>
      <c r="B138" s="254"/>
      <c r="C138" s="254"/>
      <c r="D138" s="254"/>
      <c r="E138" s="254"/>
      <c r="F138" s="254"/>
      <c r="G138" s="254"/>
      <c r="H138" s="254"/>
      <c r="I138" s="254"/>
      <c r="J138" s="254"/>
      <c r="K138" s="254"/>
      <c r="L138" s="254"/>
      <c r="M138" s="254"/>
      <c r="N138" s="254"/>
      <c r="O138" s="254"/>
      <c r="P138" s="254"/>
      <c r="Q138" s="254"/>
      <c r="R138" s="254"/>
      <c r="S138" s="255"/>
    </row>
    <row r="139" spans="1:19" ht="18.95" customHeight="1">
      <c r="A139" s="253"/>
      <c r="B139" s="254"/>
      <c r="C139" s="254"/>
      <c r="D139" s="254"/>
      <c r="E139" s="254"/>
      <c r="F139" s="254"/>
      <c r="G139" s="254"/>
      <c r="H139" s="254"/>
      <c r="I139" s="254"/>
      <c r="J139" s="254"/>
      <c r="K139" s="254"/>
      <c r="L139" s="254"/>
      <c r="M139" s="254"/>
      <c r="N139" s="254"/>
      <c r="O139" s="254"/>
      <c r="P139" s="254"/>
      <c r="Q139" s="254"/>
      <c r="R139" s="254"/>
      <c r="S139" s="255"/>
    </row>
    <row r="140" spans="1:19" ht="18.95" customHeight="1">
      <c r="A140" s="253"/>
      <c r="B140" s="254"/>
      <c r="C140" s="254"/>
      <c r="D140" s="254"/>
      <c r="E140" s="254"/>
      <c r="F140" s="254"/>
      <c r="G140" s="254"/>
      <c r="H140" s="254"/>
      <c r="I140" s="254"/>
      <c r="J140" s="254"/>
      <c r="K140" s="254"/>
      <c r="L140" s="254"/>
      <c r="M140" s="254"/>
      <c r="N140" s="254"/>
      <c r="O140" s="254"/>
      <c r="P140" s="254"/>
      <c r="Q140" s="254"/>
      <c r="R140" s="254"/>
      <c r="S140" s="255"/>
    </row>
    <row r="141" spans="1:19" ht="18.95" customHeight="1" thickBot="1">
      <c r="A141" s="253"/>
      <c r="B141" s="254"/>
      <c r="C141" s="254"/>
      <c r="D141" s="254"/>
      <c r="E141" s="254"/>
      <c r="F141" s="254"/>
      <c r="G141" s="254"/>
      <c r="H141" s="254"/>
      <c r="I141" s="254"/>
      <c r="J141" s="254"/>
      <c r="K141" s="254"/>
      <c r="L141" s="254"/>
      <c r="M141" s="254"/>
      <c r="N141" s="254"/>
      <c r="O141" s="254"/>
      <c r="P141" s="254"/>
      <c r="Q141" s="254"/>
      <c r="R141" s="254"/>
      <c r="S141" s="255"/>
    </row>
    <row r="142" spans="1:19" ht="18.95" customHeight="1">
      <c r="A142" s="250" t="s">
        <v>842</v>
      </c>
      <c r="B142" s="251"/>
      <c r="C142" s="251"/>
      <c r="D142" s="251"/>
      <c r="E142" s="251"/>
      <c r="F142" s="251"/>
      <c r="G142" s="251"/>
      <c r="H142" s="251"/>
      <c r="I142" s="251"/>
      <c r="J142" s="251"/>
      <c r="K142" s="251"/>
      <c r="L142" s="251"/>
      <c r="M142" s="251"/>
      <c r="N142" s="251"/>
      <c r="O142" s="251"/>
      <c r="P142" s="251"/>
      <c r="Q142" s="251"/>
      <c r="R142" s="251"/>
      <c r="S142" s="252"/>
    </row>
    <row r="143" spans="1:19" ht="18.95" customHeight="1">
      <c r="A143" s="253"/>
      <c r="B143" s="254"/>
      <c r="C143" s="254"/>
      <c r="D143" s="254"/>
      <c r="E143" s="254"/>
      <c r="F143" s="254"/>
      <c r="G143" s="254"/>
      <c r="H143" s="254"/>
      <c r="I143" s="254"/>
      <c r="J143" s="254"/>
      <c r="K143" s="254"/>
      <c r="L143" s="254"/>
      <c r="M143" s="254"/>
      <c r="N143" s="254"/>
      <c r="O143" s="254"/>
      <c r="P143" s="254"/>
      <c r="Q143" s="254"/>
      <c r="R143" s="254"/>
      <c r="S143" s="255"/>
    </row>
    <row r="144" spans="1:19" ht="18.95" customHeight="1">
      <c r="A144" s="253"/>
      <c r="B144" s="254"/>
      <c r="C144" s="254"/>
      <c r="D144" s="254"/>
      <c r="E144" s="254"/>
      <c r="F144" s="254"/>
      <c r="G144" s="254"/>
      <c r="H144" s="254"/>
      <c r="I144" s="254"/>
      <c r="J144" s="254"/>
      <c r="K144" s="254"/>
      <c r="L144" s="254"/>
      <c r="M144" s="254"/>
      <c r="N144" s="254"/>
      <c r="O144" s="254"/>
      <c r="P144" s="254"/>
      <c r="Q144" s="254"/>
      <c r="R144" s="254"/>
      <c r="S144" s="255"/>
    </row>
    <row r="145" spans="1:19" ht="18.95" customHeight="1">
      <c r="A145" s="253"/>
      <c r="B145" s="254"/>
      <c r="C145" s="254"/>
      <c r="D145" s="254"/>
      <c r="E145" s="254"/>
      <c r="F145" s="254"/>
      <c r="G145" s="254"/>
      <c r="H145" s="254"/>
      <c r="I145" s="254"/>
      <c r="J145" s="254"/>
      <c r="K145" s="254"/>
      <c r="L145" s="254"/>
      <c r="M145" s="254"/>
      <c r="N145" s="254"/>
      <c r="O145" s="254"/>
      <c r="P145" s="254"/>
      <c r="Q145" s="254"/>
      <c r="R145" s="254"/>
      <c r="S145" s="255"/>
    </row>
    <row r="146" spans="1:19" ht="18.95" customHeight="1">
      <c r="A146" s="253"/>
      <c r="B146" s="254"/>
      <c r="C146" s="254"/>
      <c r="D146" s="254"/>
      <c r="E146" s="254"/>
      <c r="F146" s="254"/>
      <c r="G146" s="254"/>
      <c r="H146" s="254"/>
      <c r="I146" s="254"/>
      <c r="J146" s="254"/>
      <c r="K146" s="254"/>
      <c r="L146" s="254"/>
      <c r="M146" s="254"/>
      <c r="N146" s="254"/>
      <c r="O146" s="254"/>
      <c r="P146" s="254"/>
      <c r="Q146" s="254"/>
      <c r="R146" s="254"/>
      <c r="S146" s="255"/>
    </row>
    <row r="147" spans="1:19" ht="18.95" customHeight="1">
      <c r="A147" s="253"/>
      <c r="B147" s="254"/>
      <c r="C147" s="254"/>
      <c r="D147" s="254"/>
      <c r="E147" s="254"/>
      <c r="F147" s="254"/>
      <c r="G147" s="254"/>
      <c r="H147" s="254"/>
      <c r="I147" s="254"/>
      <c r="J147" s="254"/>
      <c r="K147" s="254"/>
      <c r="L147" s="254"/>
      <c r="M147" s="254"/>
      <c r="N147" s="254"/>
      <c r="O147" s="254"/>
      <c r="P147" s="254"/>
      <c r="Q147" s="254"/>
      <c r="R147" s="254"/>
      <c r="S147" s="255"/>
    </row>
    <row r="148" spans="1:19" ht="18.95" customHeight="1">
      <c r="A148" s="253"/>
      <c r="B148" s="254"/>
      <c r="C148" s="254"/>
      <c r="D148" s="254"/>
      <c r="E148" s="254"/>
      <c r="F148" s="254"/>
      <c r="G148" s="254"/>
      <c r="H148" s="254"/>
      <c r="I148" s="254"/>
      <c r="J148" s="254"/>
      <c r="K148" s="254"/>
      <c r="L148" s="254"/>
      <c r="M148" s="254"/>
      <c r="N148" s="254"/>
      <c r="O148" s="254"/>
      <c r="P148" s="254"/>
      <c r="Q148" s="254"/>
      <c r="R148" s="254"/>
      <c r="S148" s="255"/>
    </row>
    <row r="149" spans="1:19" ht="18.95" customHeight="1">
      <c r="A149" s="253"/>
      <c r="B149" s="254"/>
      <c r="C149" s="254"/>
      <c r="D149" s="254"/>
      <c r="E149" s="254"/>
      <c r="F149" s="254"/>
      <c r="G149" s="254"/>
      <c r="H149" s="254"/>
      <c r="I149" s="254"/>
      <c r="J149" s="254"/>
      <c r="K149" s="254"/>
      <c r="L149" s="254"/>
      <c r="M149" s="254"/>
      <c r="N149" s="254"/>
      <c r="O149" s="254"/>
      <c r="P149" s="254"/>
      <c r="Q149" s="254"/>
      <c r="R149" s="254"/>
      <c r="S149" s="255"/>
    </row>
    <row r="150" spans="1:19" ht="18.95" customHeight="1">
      <c r="A150" s="253"/>
      <c r="B150" s="254"/>
      <c r="C150" s="254"/>
      <c r="D150" s="254"/>
      <c r="E150" s="254"/>
      <c r="F150" s="254"/>
      <c r="G150" s="254"/>
      <c r="H150" s="254"/>
      <c r="I150" s="254"/>
      <c r="J150" s="254"/>
      <c r="K150" s="254"/>
      <c r="L150" s="254"/>
      <c r="M150" s="254"/>
      <c r="N150" s="254"/>
      <c r="O150" s="254"/>
      <c r="P150" s="254"/>
      <c r="Q150" s="254"/>
      <c r="R150" s="254"/>
      <c r="S150" s="255"/>
    </row>
    <row r="151" spans="1:19" ht="18.95" customHeight="1">
      <c r="A151" s="253"/>
      <c r="B151" s="254"/>
      <c r="C151" s="254"/>
      <c r="D151" s="254"/>
      <c r="E151" s="254"/>
      <c r="F151" s="254"/>
      <c r="G151" s="254"/>
      <c r="H151" s="254"/>
      <c r="I151" s="254"/>
      <c r="J151" s="254"/>
      <c r="K151" s="254"/>
      <c r="L151" s="254"/>
      <c r="M151" s="254"/>
      <c r="N151" s="254"/>
      <c r="O151" s="254"/>
      <c r="P151" s="254"/>
      <c r="Q151" s="254"/>
      <c r="R151" s="254"/>
      <c r="S151" s="255"/>
    </row>
    <row r="152" spans="1:19" ht="18.95" customHeight="1">
      <c r="A152" s="253"/>
      <c r="B152" s="254"/>
      <c r="C152" s="254"/>
      <c r="D152" s="254"/>
      <c r="E152" s="254"/>
      <c r="F152" s="254"/>
      <c r="G152" s="254"/>
      <c r="H152" s="254"/>
      <c r="I152" s="254"/>
      <c r="J152" s="254"/>
      <c r="K152" s="254"/>
      <c r="L152" s="254"/>
      <c r="M152" s="254"/>
      <c r="N152" s="254"/>
      <c r="O152" s="254"/>
      <c r="P152" s="254"/>
      <c r="Q152" s="254"/>
      <c r="R152" s="254"/>
      <c r="S152" s="255"/>
    </row>
    <row r="153" spans="1:19" ht="18.95" customHeight="1">
      <c r="A153" s="253"/>
      <c r="B153" s="254"/>
      <c r="C153" s="254"/>
      <c r="D153" s="254"/>
      <c r="E153" s="254"/>
      <c r="F153" s="254"/>
      <c r="G153" s="254"/>
      <c r="H153" s="254"/>
      <c r="I153" s="254"/>
      <c r="J153" s="254"/>
      <c r="K153" s="254"/>
      <c r="L153" s="254"/>
      <c r="M153" s="254"/>
      <c r="N153" s="254"/>
      <c r="O153" s="254"/>
      <c r="P153" s="254"/>
      <c r="Q153" s="254"/>
      <c r="R153" s="254"/>
      <c r="S153" s="255"/>
    </row>
    <row r="154" spans="1:19" ht="18.95" customHeight="1">
      <c r="A154" s="253"/>
      <c r="B154" s="254"/>
      <c r="C154" s="254"/>
      <c r="D154" s="254"/>
      <c r="E154" s="254"/>
      <c r="F154" s="254"/>
      <c r="G154" s="254"/>
      <c r="H154" s="254"/>
      <c r="I154" s="254"/>
      <c r="J154" s="254"/>
      <c r="K154" s="254"/>
      <c r="L154" s="254"/>
      <c r="M154" s="254"/>
      <c r="N154" s="254"/>
      <c r="O154" s="254"/>
      <c r="P154" s="254"/>
      <c r="Q154" s="254"/>
      <c r="R154" s="254"/>
      <c r="S154" s="255"/>
    </row>
    <row r="155" spans="1:19" ht="18.95" customHeight="1">
      <c r="A155" s="253"/>
      <c r="B155" s="254"/>
      <c r="C155" s="254"/>
      <c r="D155" s="254"/>
      <c r="E155" s="254"/>
      <c r="F155" s="254"/>
      <c r="G155" s="254"/>
      <c r="H155" s="254"/>
      <c r="I155" s="254"/>
      <c r="J155" s="254"/>
      <c r="K155" s="254"/>
      <c r="L155" s="254"/>
      <c r="M155" s="254"/>
      <c r="N155" s="254"/>
      <c r="O155" s="254"/>
      <c r="P155" s="254"/>
      <c r="Q155" s="254"/>
      <c r="R155" s="254"/>
      <c r="S155" s="255"/>
    </row>
    <row r="156" spans="1:19" ht="18.95" customHeight="1">
      <c r="A156" s="253"/>
      <c r="B156" s="254"/>
      <c r="C156" s="254"/>
      <c r="D156" s="254"/>
      <c r="E156" s="254"/>
      <c r="F156" s="254"/>
      <c r="G156" s="254"/>
      <c r="H156" s="254"/>
      <c r="I156" s="254"/>
      <c r="J156" s="254"/>
      <c r="K156" s="254"/>
      <c r="L156" s="254"/>
      <c r="M156" s="254"/>
      <c r="N156" s="254"/>
      <c r="O156" s="254"/>
      <c r="P156" s="254"/>
      <c r="Q156" s="254"/>
      <c r="R156" s="254"/>
      <c r="S156" s="255"/>
    </row>
    <row r="157" spans="1:19" ht="18.95" customHeight="1" thickBot="1">
      <c r="A157" s="253"/>
      <c r="B157" s="254"/>
      <c r="C157" s="254"/>
      <c r="D157" s="254"/>
      <c r="E157" s="254"/>
      <c r="F157" s="254"/>
      <c r="G157" s="254"/>
      <c r="H157" s="254"/>
      <c r="I157" s="254"/>
      <c r="J157" s="254"/>
      <c r="K157" s="254"/>
      <c r="L157" s="254"/>
      <c r="M157" s="254"/>
      <c r="N157" s="254"/>
      <c r="O157" s="254"/>
      <c r="P157" s="254"/>
      <c r="Q157" s="254"/>
      <c r="R157" s="254"/>
      <c r="S157" s="255"/>
    </row>
    <row r="158" spans="1:19" ht="18.95" customHeight="1">
      <c r="A158" s="306" t="s">
        <v>843</v>
      </c>
      <c r="B158" s="307"/>
      <c r="C158" s="307"/>
      <c r="D158" s="307"/>
      <c r="E158" s="307"/>
      <c r="F158" s="307"/>
      <c r="G158" s="307"/>
      <c r="H158" s="307"/>
      <c r="I158" s="307"/>
      <c r="J158" s="308"/>
      <c r="K158" s="308"/>
      <c r="L158" s="308"/>
      <c r="M158" s="308"/>
      <c r="N158" s="308"/>
      <c r="O158" s="308"/>
      <c r="P158" s="308"/>
      <c r="Q158" s="308"/>
      <c r="R158" s="308"/>
      <c r="S158" s="309"/>
    </row>
    <row r="159" spans="1:19" ht="18.95" customHeight="1">
      <c r="A159" s="310"/>
      <c r="B159" s="311"/>
      <c r="C159" s="311"/>
      <c r="D159" s="311"/>
      <c r="E159" s="311"/>
      <c r="F159" s="311"/>
      <c r="G159" s="311"/>
      <c r="H159" s="311"/>
      <c r="I159" s="311"/>
      <c r="J159" s="312"/>
      <c r="K159" s="312"/>
      <c r="L159" s="312"/>
      <c r="M159" s="312"/>
      <c r="N159" s="312"/>
      <c r="O159" s="312"/>
      <c r="P159" s="312"/>
      <c r="Q159" s="312"/>
      <c r="R159" s="312"/>
      <c r="S159" s="313"/>
    </row>
    <row r="160" spans="1:19" ht="18.95" customHeight="1">
      <c r="A160" s="310"/>
      <c r="B160" s="311"/>
      <c r="C160" s="311"/>
      <c r="D160" s="311"/>
      <c r="E160" s="311"/>
      <c r="F160" s="311"/>
      <c r="G160" s="311"/>
      <c r="H160" s="311"/>
      <c r="I160" s="311"/>
      <c r="J160" s="312"/>
      <c r="K160" s="312"/>
      <c r="L160" s="312"/>
      <c r="M160" s="312"/>
      <c r="N160" s="312"/>
      <c r="O160" s="312"/>
      <c r="P160" s="312"/>
      <c r="Q160" s="312"/>
      <c r="R160" s="312"/>
      <c r="S160" s="313"/>
    </row>
    <row r="161" spans="1:19" ht="18.95" customHeight="1">
      <c r="A161" s="310"/>
      <c r="B161" s="311"/>
      <c r="C161" s="311"/>
      <c r="D161" s="311"/>
      <c r="E161" s="311"/>
      <c r="F161" s="311"/>
      <c r="G161" s="311"/>
      <c r="H161" s="311"/>
      <c r="I161" s="311"/>
      <c r="J161" s="312"/>
      <c r="K161" s="312"/>
      <c r="L161" s="312"/>
      <c r="M161" s="312"/>
      <c r="N161" s="312"/>
      <c r="O161" s="312"/>
      <c r="P161" s="312"/>
      <c r="Q161" s="312"/>
      <c r="R161" s="312"/>
      <c r="S161" s="313"/>
    </row>
    <row r="162" spans="1:19" ht="18.95" customHeight="1">
      <c r="A162" s="310"/>
      <c r="B162" s="311"/>
      <c r="C162" s="311"/>
      <c r="D162" s="311"/>
      <c r="E162" s="311"/>
      <c r="F162" s="311"/>
      <c r="G162" s="311"/>
      <c r="H162" s="311"/>
      <c r="I162" s="311"/>
      <c r="J162" s="312"/>
      <c r="K162" s="312"/>
      <c r="L162" s="312"/>
      <c r="M162" s="312"/>
      <c r="N162" s="312"/>
      <c r="O162" s="312"/>
      <c r="P162" s="312"/>
      <c r="Q162" s="312"/>
      <c r="R162" s="312"/>
      <c r="S162" s="313"/>
    </row>
    <row r="163" spans="1:19" ht="18.95" customHeight="1">
      <c r="A163" s="310"/>
      <c r="B163" s="311"/>
      <c r="C163" s="311"/>
      <c r="D163" s="311"/>
      <c r="E163" s="311"/>
      <c r="F163" s="311"/>
      <c r="G163" s="311"/>
      <c r="H163" s="311"/>
      <c r="I163" s="311"/>
      <c r="J163" s="312"/>
      <c r="K163" s="312"/>
      <c r="L163" s="312"/>
      <c r="M163" s="312"/>
      <c r="N163" s="312"/>
      <c r="O163" s="312"/>
      <c r="P163" s="312"/>
      <c r="Q163" s="312"/>
      <c r="R163" s="312"/>
      <c r="S163" s="313"/>
    </row>
    <row r="164" spans="1:19" ht="18.95" customHeight="1">
      <c r="A164" s="310"/>
      <c r="B164" s="311"/>
      <c r="C164" s="311"/>
      <c r="D164" s="311"/>
      <c r="E164" s="311"/>
      <c r="F164" s="311"/>
      <c r="G164" s="311"/>
      <c r="H164" s="311"/>
      <c r="I164" s="311"/>
      <c r="J164" s="312"/>
      <c r="K164" s="312"/>
      <c r="L164" s="312"/>
      <c r="M164" s="312"/>
      <c r="N164" s="312"/>
      <c r="O164" s="312"/>
      <c r="P164" s="312"/>
      <c r="Q164" s="312"/>
      <c r="R164" s="312"/>
      <c r="S164" s="313"/>
    </row>
    <row r="165" spans="1:19" ht="18.95" customHeight="1">
      <c r="A165" s="310"/>
      <c r="B165" s="311"/>
      <c r="C165" s="311"/>
      <c r="D165" s="311"/>
      <c r="E165" s="311"/>
      <c r="F165" s="311"/>
      <c r="G165" s="311"/>
      <c r="H165" s="311"/>
      <c r="I165" s="311"/>
      <c r="J165" s="312"/>
      <c r="K165" s="312"/>
      <c r="L165" s="312"/>
      <c r="M165" s="312"/>
      <c r="N165" s="312"/>
      <c r="O165" s="312"/>
      <c r="P165" s="312"/>
      <c r="Q165" s="312"/>
      <c r="R165" s="312"/>
      <c r="S165" s="313"/>
    </row>
    <row r="166" spans="1:19" ht="18.95" customHeight="1">
      <c r="A166" s="310"/>
      <c r="B166" s="311"/>
      <c r="C166" s="311"/>
      <c r="D166" s="311"/>
      <c r="E166" s="311"/>
      <c r="F166" s="311"/>
      <c r="G166" s="311"/>
      <c r="H166" s="311"/>
      <c r="I166" s="311"/>
      <c r="J166" s="312"/>
      <c r="K166" s="312"/>
      <c r="L166" s="312"/>
      <c r="M166" s="312"/>
      <c r="N166" s="312"/>
      <c r="O166" s="312"/>
      <c r="P166" s="312"/>
      <c r="Q166" s="312"/>
      <c r="R166" s="312"/>
      <c r="S166" s="313"/>
    </row>
    <row r="167" spans="1:19" ht="18.95" customHeight="1">
      <c r="A167" s="310"/>
      <c r="B167" s="311"/>
      <c r="C167" s="311"/>
      <c r="D167" s="311"/>
      <c r="E167" s="311"/>
      <c r="F167" s="311"/>
      <c r="G167" s="311"/>
      <c r="H167" s="311"/>
      <c r="I167" s="311"/>
      <c r="J167" s="312"/>
      <c r="K167" s="312"/>
      <c r="L167" s="312"/>
      <c r="M167" s="312"/>
      <c r="N167" s="312"/>
      <c r="O167" s="312"/>
      <c r="P167" s="312"/>
      <c r="Q167" s="312"/>
      <c r="R167" s="312"/>
      <c r="S167" s="313"/>
    </row>
    <row r="168" spans="1:19" ht="18.95" customHeight="1">
      <c r="A168" s="310"/>
      <c r="B168" s="311"/>
      <c r="C168" s="311"/>
      <c r="D168" s="311"/>
      <c r="E168" s="311"/>
      <c r="F168" s="311"/>
      <c r="G168" s="311"/>
      <c r="H168" s="311"/>
      <c r="I168" s="311"/>
      <c r="J168" s="312"/>
      <c r="K168" s="312"/>
      <c r="L168" s="312"/>
      <c r="M168" s="312"/>
      <c r="N168" s="312"/>
      <c r="O168" s="312"/>
      <c r="P168" s="312"/>
      <c r="Q168" s="312"/>
      <c r="R168" s="312"/>
      <c r="S168" s="313"/>
    </row>
    <row r="169" spans="1:19" ht="18.95" customHeight="1">
      <c r="A169" s="310"/>
      <c r="B169" s="311"/>
      <c r="C169" s="311"/>
      <c r="D169" s="311"/>
      <c r="E169" s="311"/>
      <c r="F169" s="311"/>
      <c r="G169" s="311"/>
      <c r="H169" s="311"/>
      <c r="I169" s="311"/>
      <c r="J169" s="312"/>
      <c r="K169" s="312"/>
      <c r="L169" s="312"/>
      <c r="M169" s="312"/>
      <c r="N169" s="312"/>
      <c r="O169" s="312"/>
      <c r="P169" s="312"/>
      <c r="Q169" s="312"/>
      <c r="R169" s="312"/>
      <c r="S169" s="313"/>
    </row>
    <row r="170" spans="1:19" ht="18.95" customHeight="1">
      <c r="A170" s="310"/>
      <c r="B170" s="311"/>
      <c r="C170" s="311"/>
      <c r="D170" s="311"/>
      <c r="E170" s="311"/>
      <c r="F170" s="311"/>
      <c r="G170" s="311"/>
      <c r="H170" s="311"/>
      <c r="I170" s="311"/>
      <c r="J170" s="312"/>
      <c r="K170" s="312"/>
      <c r="L170" s="312"/>
      <c r="M170" s="312"/>
      <c r="N170" s="312"/>
      <c r="O170" s="312"/>
      <c r="P170" s="312"/>
      <c r="Q170" s="312"/>
      <c r="R170" s="312"/>
      <c r="S170" s="313"/>
    </row>
    <row r="171" spans="1:19" ht="18.95" customHeight="1">
      <c r="A171" s="310"/>
      <c r="B171" s="311"/>
      <c r="C171" s="311"/>
      <c r="D171" s="311"/>
      <c r="E171" s="311"/>
      <c r="F171" s="311"/>
      <c r="G171" s="311"/>
      <c r="H171" s="311"/>
      <c r="I171" s="311"/>
      <c r="J171" s="312"/>
      <c r="K171" s="312"/>
      <c r="L171" s="312"/>
      <c r="M171" s="312"/>
      <c r="N171" s="312"/>
      <c r="O171" s="312"/>
      <c r="P171" s="312"/>
      <c r="Q171" s="312"/>
      <c r="R171" s="312"/>
      <c r="S171" s="313"/>
    </row>
    <row r="172" spans="1:19" ht="18.95" customHeight="1">
      <c r="A172" s="310"/>
      <c r="B172" s="311"/>
      <c r="C172" s="311"/>
      <c r="D172" s="311"/>
      <c r="E172" s="311"/>
      <c r="F172" s="311"/>
      <c r="G172" s="311"/>
      <c r="H172" s="311"/>
      <c r="I172" s="311"/>
      <c r="J172" s="312"/>
      <c r="K172" s="312"/>
      <c r="L172" s="312"/>
      <c r="M172" s="312"/>
      <c r="N172" s="312"/>
      <c r="O172" s="312"/>
      <c r="P172" s="312"/>
      <c r="Q172" s="312"/>
      <c r="R172" s="312"/>
      <c r="S172" s="313"/>
    </row>
    <row r="173" spans="1:19" ht="18.95" customHeight="1">
      <c r="A173" s="310"/>
      <c r="B173" s="311"/>
      <c r="C173" s="311"/>
      <c r="D173" s="311"/>
      <c r="E173" s="311"/>
      <c r="F173" s="311"/>
      <c r="G173" s="311"/>
      <c r="H173" s="311"/>
      <c r="I173" s="311"/>
      <c r="J173" s="312"/>
      <c r="K173" s="312"/>
      <c r="L173" s="312"/>
      <c r="M173" s="312"/>
      <c r="N173" s="312"/>
      <c r="O173" s="312"/>
      <c r="P173" s="312"/>
      <c r="Q173" s="312"/>
      <c r="R173" s="312"/>
      <c r="S173" s="313"/>
    </row>
    <row r="174" spans="1:19" ht="18.95" customHeight="1" thickBot="1">
      <c r="A174" s="122"/>
      <c r="B174" s="123"/>
      <c r="C174" s="123"/>
      <c r="D174" s="123"/>
      <c r="E174" s="123"/>
      <c r="F174" s="123"/>
      <c r="G174" s="123"/>
      <c r="H174" s="123"/>
      <c r="I174" s="123"/>
      <c r="J174" s="123"/>
      <c r="K174" s="123"/>
      <c r="L174" s="123"/>
      <c r="M174" s="123"/>
      <c r="N174" s="123"/>
      <c r="O174" s="123"/>
      <c r="P174" s="123"/>
      <c r="Q174" s="123"/>
      <c r="R174" s="123"/>
      <c r="S174" s="124"/>
    </row>
    <row r="175" spans="1:19" s="177" customFormat="1" ht="41.25" customHeight="1" thickBot="1">
      <c r="A175" s="289" t="s">
        <v>805</v>
      </c>
      <c r="B175" s="290"/>
      <c r="C175" s="290"/>
      <c r="D175" s="290"/>
      <c r="E175" s="290"/>
      <c r="F175" s="290"/>
      <c r="G175" s="290"/>
      <c r="H175" s="290"/>
      <c r="I175" s="290"/>
      <c r="J175" s="290"/>
      <c r="K175" s="290"/>
      <c r="L175" s="290"/>
      <c r="M175" s="290"/>
      <c r="N175" s="290"/>
      <c r="O175" s="290"/>
      <c r="P175" s="290"/>
      <c r="Q175" s="290"/>
      <c r="R175" s="290"/>
      <c r="S175" s="291"/>
    </row>
    <row r="176" spans="1:19" s="177" customFormat="1" ht="40.5" customHeight="1" thickBot="1">
      <c r="A176" s="292" t="s">
        <v>903</v>
      </c>
      <c r="B176" s="293"/>
      <c r="C176" s="293"/>
      <c r="D176" s="293"/>
      <c r="E176" s="293"/>
      <c r="F176" s="293"/>
      <c r="G176" s="293"/>
      <c r="H176" s="293"/>
      <c r="I176" s="293"/>
      <c r="J176" s="293"/>
      <c r="K176" s="293"/>
      <c r="L176" s="293"/>
      <c r="M176" s="293"/>
      <c r="N176" s="293"/>
      <c r="O176" s="293"/>
      <c r="P176" s="293"/>
      <c r="Q176" s="293"/>
      <c r="R176" s="293"/>
      <c r="S176" s="294"/>
    </row>
    <row r="177" spans="1:19" s="177" customFormat="1" ht="27" customHeight="1">
      <c r="A177" s="295" t="s">
        <v>900</v>
      </c>
      <c r="B177" s="296"/>
      <c r="C177" s="296"/>
      <c r="D177" s="297"/>
      <c r="E177" s="298" t="s">
        <v>901</v>
      </c>
      <c r="F177" s="299"/>
      <c r="G177" s="299"/>
      <c r="H177" s="299"/>
      <c r="I177" s="299"/>
      <c r="J177" s="299"/>
      <c r="K177" s="299"/>
      <c r="L177" s="300"/>
      <c r="M177" s="301" t="s">
        <v>902</v>
      </c>
      <c r="N177" s="299"/>
      <c r="O177" s="299"/>
      <c r="P177" s="299"/>
      <c r="Q177" s="299"/>
      <c r="R177" s="299"/>
      <c r="S177" s="300"/>
    </row>
    <row r="178" spans="1:19" s="177" customFormat="1" ht="38.1" customHeight="1">
      <c r="A178" s="263"/>
      <c r="B178" s="264"/>
      <c r="C178" s="264"/>
      <c r="D178" s="264"/>
      <c r="E178" s="267"/>
      <c r="F178" s="265"/>
      <c r="G178" s="265"/>
      <c r="H178" s="265"/>
      <c r="I178" s="265"/>
      <c r="J178" s="265"/>
      <c r="K178" s="265"/>
      <c r="L178" s="266"/>
      <c r="M178" s="265"/>
      <c r="N178" s="265"/>
      <c r="O178" s="265"/>
      <c r="P178" s="265"/>
      <c r="Q178" s="265"/>
      <c r="R178" s="265"/>
      <c r="S178" s="266"/>
    </row>
    <row r="179" spans="1:19" s="177" customFormat="1" ht="38.1" customHeight="1">
      <c r="A179" s="263"/>
      <c r="B179" s="264"/>
      <c r="C179" s="264"/>
      <c r="D179" s="264"/>
      <c r="E179" s="267"/>
      <c r="F179" s="265"/>
      <c r="G179" s="265"/>
      <c r="H179" s="265"/>
      <c r="I179" s="265"/>
      <c r="J179" s="265"/>
      <c r="K179" s="265"/>
      <c r="L179" s="266"/>
      <c r="M179" s="265"/>
      <c r="N179" s="265"/>
      <c r="O179" s="265"/>
      <c r="P179" s="265"/>
      <c r="Q179" s="265"/>
      <c r="R179" s="265"/>
      <c r="S179" s="266"/>
    </row>
    <row r="180" spans="1:19" s="177" customFormat="1" ht="38.1" customHeight="1">
      <c r="A180" s="263"/>
      <c r="B180" s="264"/>
      <c r="C180" s="264"/>
      <c r="D180" s="264"/>
      <c r="E180" s="267"/>
      <c r="F180" s="265"/>
      <c r="G180" s="265"/>
      <c r="H180" s="265"/>
      <c r="I180" s="265"/>
      <c r="J180" s="265"/>
      <c r="K180" s="265"/>
      <c r="L180" s="266"/>
      <c r="M180" s="265"/>
      <c r="N180" s="265"/>
      <c r="O180" s="265"/>
      <c r="P180" s="265"/>
      <c r="Q180" s="265"/>
      <c r="R180" s="265"/>
      <c r="S180" s="266"/>
    </row>
    <row r="181" spans="1:19" s="177" customFormat="1" ht="38.1" customHeight="1">
      <c r="A181" s="263"/>
      <c r="B181" s="264"/>
      <c r="C181" s="264"/>
      <c r="D181" s="264"/>
      <c r="E181" s="267"/>
      <c r="F181" s="265"/>
      <c r="G181" s="265"/>
      <c r="H181" s="265"/>
      <c r="I181" s="265"/>
      <c r="J181" s="265"/>
      <c r="K181" s="265"/>
      <c r="L181" s="266"/>
      <c r="M181" s="265"/>
      <c r="N181" s="265"/>
      <c r="O181" s="265"/>
      <c r="P181" s="265"/>
      <c r="Q181" s="265"/>
      <c r="R181" s="265"/>
      <c r="S181" s="266"/>
    </row>
    <row r="182" spans="1:19" s="177" customFormat="1" ht="38.1" customHeight="1">
      <c r="A182" s="263"/>
      <c r="B182" s="264"/>
      <c r="C182" s="264"/>
      <c r="D182" s="264"/>
      <c r="E182" s="267"/>
      <c r="F182" s="265"/>
      <c r="G182" s="265"/>
      <c r="H182" s="265"/>
      <c r="I182" s="265"/>
      <c r="J182" s="265"/>
      <c r="K182" s="265"/>
      <c r="L182" s="266"/>
      <c r="M182" s="265"/>
      <c r="N182" s="265"/>
      <c r="O182" s="265"/>
      <c r="P182" s="265"/>
      <c r="Q182" s="265"/>
      <c r="R182" s="265"/>
      <c r="S182" s="266"/>
    </row>
    <row r="183" spans="1:19" s="177" customFormat="1" ht="38.1" customHeight="1">
      <c r="A183" s="263"/>
      <c r="B183" s="264"/>
      <c r="C183" s="264"/>
      <c r="D183" s="264"/>
      <c r="E183" s="267"/>
      <c r="F183" s="265"/>
      <c r="G183" s="265"/>
      <c r="H183" s="265"/>
      <c r="I183" s="265"/>
      <c r="J183" s="265"/>
      <c r="K183" s="265"/>
      <c r="L183" s="266"/>
      <c r="M183" s="265"/>
      <c r="N183" s="265"/>
      <c r="O183" s="265"/>
      <c r="P183" s="265"/>
      <c r="Q183" s="265"/>
      <c r="R183" s="265"/>
      <c r="S183" s="266"/>
    </row>
    <row r="184" spans="1:19" s="177" customFormat="1" ht="38.1" customHeight="1">
      <c r="A184" s="263"/>
      <c r="B184" s="264"/>
      <c r="C184" s="264"/>
      <c r="D184" s="264"/>
      <c r="E184" s="267"/>
      <c r="F184" s="265"/>
      <c r="G184" s="265"/>
      <c r="H184" s="265"/>
      <c r="I184" s="265"/>
      <c r="J184" s="265"/>
      <c r="K184" s="265"/>
      <c r="L184" s="266"/>
      <c r="M184" s="265"/>
      <c r="N184" s="265"/>
      <c r="O184" s="265"/>
      <c r="P184" s="265"/>
      <c r="Q184" s="265"/>
      <c r="R184" s="265"/>
      <c r="S184" s="266"/>
    </row>
    <row r="185" spans="1:19" s="177" customFormat="1" ht="38.1" customHeight="1">
      <c r="A185" s="263"/>
      <c r="B185" s="264"/>
      <c r="C185" s="264"/>
      <c r="D185" s="264"/>
      <c r="E185" s="267"/>
      <c r="F185" s="265"/>
      <c r="G185" s="265"/>
      <c r="H185" s="265"/>
      <c r="I185" s="265"/>
      <c r="J185" s="265"/>
      <c r="K185" s="265"/>
      <c r="L185" s="266"/>
      <c r="M185" s="265"/>
      <c r="N185" s="265"/>
      <c r="O185" s="265"/>
      <c r="P185" s="265"/>
      <c r="Q185" s="265"/>
      <c r="R185" s="265"/>
      <c r="S185" s="266"/>
    </row>
    <row r="186" spans="1:19" s="177" customFormat="1" ht="38.1" customHeight="1">
      <c r="A186" s="263"/>
      <c r="B186" s="264"/>
      <c r="C186" s="264"/>
      <c r="D186" s="264"/>
      <c r="E186" s="267"/>
      <c r="F186" s="265"/>
      <c r="G186" s="265"/>
      <c r="H186" s="265"/>
      <c r="I186" s="265"/>
      <c r="J186" s="265"/>
      <c r="K186" s="265"/>
      <c r="L186" s="266"/>
      <c r="M186" s="265"/>
      <c r="N186" s="265"/>
      <c r="O186" s="265"/>
      <c r="P186" s="265"/>
      <c r="Q186" s="265"/>
      <c r="R186" s="265"/>
      <c r="S186" s="266"/>
    </row>
    <row r="187" spans="1:19" s="177" customFormat="1" ht="38.1" customHeight="1">
      <c r="A187" s="263"/>
      <c r="B187" s="264"/>
      <c r="C187" s="264"/>
      <c r="D187" s="264"/>
      <c r="E187" s="267"/>
      <c r="F187" s="265"/>
      <c r="G187" s="265"/>
      <c r="H187" s="265"/>
      <c r="I187" s="265"/>
      <c r="J187" s="265"/>
      <c r="K187" s="265"/>
      <c r="L187" s="266"/>
      <c r="M187" s="265"/>
      <c r="N187" s="265"/>
      <c r="O187" s="265"/>
      <c r="P187" s="265"/>
      <c r="Q187" s="265"/>
      <c r="R187" s="265"/>
      <c r="S187" s="266"/>
    </row>
    <row r="188" spans="1:19" s="177" customFormat="1" ht="38.1" customHeight="1">
      <c r="A188" s="263"/>
      <c r="B188" s="264"/>
      <c r="C188" s="264"/>
      <c r="D188" s="264"/>
      <c r="E188" s="267"/>
      <c r="F188" s="265"/>
      <c r="G188" s="265"/>
      <c r="H188" s="265"/>
      <c r="I188" s="265"/>
      <c r="J188" s="265"/>
      <c r="K188" s="265"/>
      <c r="L188" s="266"/>
      <c r="M188" s="265"/>
      <c r="N188" s="265"/>
      <c r="O188" s="265"/>
      <c r="P188" s="265"/>
      <c r="Q188" s="265"/>
      <c r="R188" s="265"/>
      <c r="S188" s="266"/>
    </row>
    <row r="189" spans="1:19" s="177" customFormat="1" ht="38.1" customHeight="1">
      <c r="A189" s="263"/>
      <c r="B189" s="264"/>
      <c r="C189" s="264"/>
      <c r="D189" s="264"/>
      <c r="E189" s="267"/>
      <c r="F189" s="265"/>
      <c r="G189" s="265"/>
      <c r="H189" s="265"/>
      <c r="I189" s="265"/>
      <c r="J189" s="265"/>
      <c r="K189" s="265"/>
      <c r="L189" s="266"/>
      <c r="M189" s="265"/>
      <c r="N189" s="265"/>
      <c r="O189" s="265"/>
      <c r="P189" s="265"/>
      <c r="Q189" s="265"/>
      <c r="R189" s="265"/>
      <c r="S189" s="266"/>
    </row>
    <row r="190" spans="1:19" s="177" customFormat="1" ht="38.1" customHeight="1">
      <c r="A190" s="263"/>
      <c r="B190" s="264"/>
      <c r="C190" s="264"/>
      <c r="D190" s="264"/>
      <c r="E190" s="267"/>
      <c r="F190" s="265"/>
      <c r="G190" s="265"/>
      <c r="H190" s="265"/>
      <c r="I190" s="265"/>
      <c r="J190" s="265"/>
      <c r="K190" s="265"/>
      <c r="L190" s="266"/>
      <c r="M190" s="265"/>
      <c r="N190" s="265"/>
      <c r="O190" s="265"/>
      <c r="P190" s="265"/>
      <c r="Q190" s="265"/>
      <c r="R190" s="265"/>
      <c r="S190" s="266"/>
    </row>
    <row r="191" spans="1:19" s="177" customFormat="1" ht="38.1" customHeight="1">
      <c r="A191" s="263"/>
      <c r="B191" s="264"/>
      <c r="C191" s="264"/>
      <c r="D191" s="264"/>
      <c r="E191" s="267"/>
      <c r="F191" s="265"/>
      <c r="G191" s="265"/>
      <c r="H191" s="265"/>
      <c r="I191" s="265"/>
      <c r="J191" s="265"/>
      <c r="K191" s="265"/>
      <c r="L191" s="266"/>
      <c r="M191" s="265"/>
      <c r="N191" s="265"/>
      <c r="O191" s="265"/>
      <c r="P191" s="265"/>
      <c r="Q191" s="265"/>
      <c r="R191" s="265"/>
      <c r="S191" s="266"/>
    </row>
    <row r="192" spans="1:19" s="177" customFormat="1" ht="38.1" customHeight="1">
      <c r="A192" s="263"/>
      <c r="B192" s="264"/>
      <c r="C192" s="264"/>
      <c r="D192" s="264"/>
      <c r="E192" s="267"/>
      <c r="F192" s="265"/>
      <c r="G192" s="265"/>
      <c r="H192" s="265"/>
      <c r="I192" s="265"/>
      <c r="J192" s="265"/>
      <c r="K192" s="265"/>
      <c r="L192" s="266"/>
      <c r="M192" s="265"/>
      <c r="N192" s="265"/>
      <c r="O192" s="265"/>
      <c r="P192" s="265"/>
      <c r="Q192" s="265"/>
      <c r="R192" s="265"/>
      <c r="S192" s="266"/>
    </row>
    <row r="193" spans="1:19" s="177" customFormat="1" ht="38.1" customHeight="1">
      <c r="A193" s="263"/>
      <c r="B193" s="264"/>
      <c r="C193" s="264"/>
      <c r="D193" s="264"/>
      <c r="E193" s="267"/>
      <c r="F193" s="265"/>
      <c r="G193" s="265"/>
      <c r="H193" s="265"/>
      <c r="I193" s="265"/>
      <c r="J193" s="265"/>
      <c r="K193" s="265"/>
      <c r="L193" s="266"/>
      <c r="M193" s="265"/>
      <c r="N193" s="265"/>
      <c r="O193" s="265"/>
      <c r="P193" s="265"/>
      <c r="Q193" s="265"/>
      <c r="R193" s="265"/>
      <c r="S193" s="266"/>
    </row>
    <row r="194" spans="1:19" s="177" customFormat="1" ht="38.1" customHeight="1">
      <c r="A194" s="263"/>
      <c r="B194" s="264"/>
      <c r="C194" s="264"/>
      <c r="D194" s="264"/>
      <c r="E194" s="267"/>
      <c r="F194" s="265"/>
      <c r="G194" s="265"/>
      <c r="H194" s="265"/>
      <c r="I194" s="265"/>
      <c r="J194" s="265"/>
      <c r="K194" s="265"/>
      <c r="L194" s="266"/>
      <c r="M194" s="265"/>
      <c r="N194" s="265"/>
      <c r="O194" s="265"/>
      <c r="P194" s="265"/>
      <c r="Q194" s="265"/>
      <c r="R194" s="265"/>
      <c r="S194" s="266"/>
    </row>
    <row r="195" spans="1:19" s="177" customFormat="1" ht="38.1" customHeight="1">
      <c r="A195" s="263"/>
      <c r="B195" s="264"/>
      <c r="C195" s="264"/>
      <c r="D195" s="264"/>
      <c r="E195" s="267"/>
      <c r="F195" s="265"/>
      <c r="G195" s="265"/>
      <c r="H195" s="265"/>
      <c r="I195" s="265"/>
      <c r="J195" s="265"/>
      <c r="K195" s="265"/>
      <c r="L195" s="266"/>
      <c r="M195" s="265"/>
      <c r="N195" s="265"/>
      <c r="O195" s="265"/>
      <c r="P195" s="265"/>
      <c r="Q195" s="265"/>
      <c r="R195" s="265"/>
      <c r="S195" s="266"/>
    </row>
    <row r="196" spans="1:19" s="177" customFormat="1" ht="38.1" customHeight="1">
      <c r="A196" s="263"/>
      <c r="B196" s="264"/>
      <c r="C196" s="264"/>
      <c r="D196" s="264"/>
      <c r="E196" s="267"/>
      <c r="F196" s="265"/>
      <c r="G196" s="265"/>
      <c r="H196" s="265"/>
      <c r="I196" s="265"/>
      <c r="J196" s="265"/>
      <c r="K196" s="265"/>
      <c r="L196" s="266"/>
      <c r="M196" s="265"/>
      <c r="N196" s="265"/>
      <c r="O196" s="265"/>
      <c r="P196" s="265"/>
      <c r="Q196" s="265"/>
      <c r="R196" s="265"/>
      <c r="S196" s="266"/>
    </row>
    <row r="197" spans="1:19" s="177" customFormat="1" ht="38.1" customHeight="1">
      <c r="A197" s="263"/>
      <c r="B197" s="264"/>
      <c r="C197" s="264"/>
      <c r="D197" s="264"/>
      <c r="E197" s="267"/>
      <c r="F197" s="265"/>
      <c r="G197" s="265"/>
      <c r="H197" s="265"/>
      <c r="I197" s="265"/>
      <c r="J197" s="265"/>
      <c r="K197" s="265"/>
      <c r="L197" s="266"/>
      <c r="M197" s="265"/>
      <c r="N197" s="265"/>
      <c r="O197" s="265"/>
      <c r="P197" s="265"/>
      <c r="Q197" s="265"/>
      <c r="R197" s="265"/>
      <c r="S197" s="266"/>
    </row>
    <row r="198" spans="1:19" s="177" customFormat="1" ht="38.1" customHeight="1">
      <c r="A198" s="263"/>
      <c r="B198" s="264"/>
      <c r="C198" s="264"/>
      <c r="D198" s="264"/>
      <c r="E198" s="267"/>
      <c r="F198" s="265"/>
      <c r="G198" s="265"/>
      <c r="H198" s="265"/>
      <c r="I198" s="265"/>
      <c r="J198" s="265"/>
      <c r="K198" s="265"/>
      <c r="L198" s="266"/>
      <c r="M198" s="265"/>
      <c r="N198" s="265"/>
      <c r="O198" s="265"/>
      <c r="P198" s="265"/>
      <c r="Q198" s="265"/>
      <c r="R198" s="265"/>
      <c r="S198" s="266"/>
    </row>
    <row r="199" spans="1:19" s="177" customFormat="1" ht="38.1" customHeight="1">
      <c r="A199" s="263"/>
      <c r="B199" s="264"/>
      <c r="C199" s="264"/>
      <c r="D199" s="264"/>
      <c r="E199" s="267"/>
      <c r="F199" s="265"/>
      <c r="G199" s="265"/>
      <c r="H199" s="265"/>
      <c r="I199" s="265"/>
      <c r="J199" s="265"/>
      <c r="K199" s="265"/>
      <c r="L199" s="266"/>
      <c r="M199" s="265"/>
      <c r="N199" s="265"/>
      <c r="O199" s="265"/>
      <c r="P199" s="265"/>
      <c r="Q199" s="265"/>
      <c r="R199" s="265"/>
      <c r="S199" s="266"/>
    </row>
    <row r="200" spans="1:19" s="177" customFormat="1" ht="38.1" customHeight="1">
      <c r="A200" s="263"/>
      <c r="B200" s="264"/>
      <c r="C200" s="264"/>
      <c r="D200" s="264"/>
      <c r="E200" s="267"/>
      <c r="F200" s="265"/>
      <c r="G200" s="265"/>
      <c r="H200" s="265"/>
      <c r="I200" s="265"/>
      <c r="J200" s="265"/>
      <c r="K200" s="265"/>
      <c r="L200" s="266"/>
      <c r="M200" s="265"/>
      <c r="N200" s="265"/>
      <c r="O200" s="265"/>
      <c r="P200" s="265"/>
      <c r="Q200" s="265"/>
      <c r="R200" s="265"/>
      <c r="S200" s="266"/>
    </row>
    <row r="201" spans="1:19" s="177" customFormat="1" ht="38.1" customHeight="1">
      <c r="A201" s="263"/>
      <c r="B201" s="264"/>
      <c r="C201" s="264"/>
      <c r="D201" s="264"/>
      <c r="E201" s="267"/>
      <c r="F201" s="265"/>
      <c r="G201" s="265"/>
      <c r="H201" s="265"/>
      <c r="I201" s="265"/>
      <c r="J201" s="265"/>
      <c r="K201" s="265"/>
      <c r="L201" s="266"/>
      <c r="M201" s="265"/>
      <c r="N201" s="265"/>
      <c r="O201" s="265"/>
      <c r="P201" s="265"/>
      <c r="Q201" s="265"/>
      <c r="R201" s="265"/>
      <c r="S201" s="266"/>
    </row>
    <row r="202" spans="1:19" s="177" customFormat="1" ht="38.1" customHeight="1" thickBot="1">
      <c r="A202" s="314"/>
      <c r="B202" s="315"/>
      <c r="C202" s="315"/>
      <c r="D202" s="315"/>
      <c r="E202" s="316"/>
      <c r="F202" s="317"/>
      <c r="G202" s="317"/>
      <c r="H202" s="317"/>
      <c r="I202" s="317"/>
      <c r="J202" s="317"/>
      <c r="K202" s="317"/>
      <c r="L202" s="318"/>
      <c r="M202" s="317"/>
      <c r="N202" s="317"/>
      <c r="O202" s="317"/>
      <c r="P202" s="317"/>
      <c r="Q202" s="317"/>
      <c r="R202" s="317"/>
      <c r="S202" s="318"/>
    </row>
    <row r="203" spans="1:19" ht="46.5" customHeight="1" thickBot="1">
      <c r="A203" s="217" t="s">
        <v>805</v>
      </c>
      <c r="B203" s="218"/>
      <c r="C203" s="218"/>
      <c r="D203" s="218"/>
      <c r="E203" s="218"/>
      <c r="F203" s="218"/>
      <c r="G203" s="218"/>
      <c r="H203" s="218"/>
      <c r="I203" s="218"/>
      <c r="J203" s="218"/>
      <c r="K203" s="218"/>
      <c r="L203" s="218"/>
      <c r="M203" s="218"/>
      <c r="N203" s="218"/>
      <c r="O203" s="218"/>
      <c r="P203" s="218"/>
      <c r="Q203" s="218"/>
      <c r="R203" s="218"/>
      <c r="S203" s="219"/>
    </row>
    <row r="204" spans="1:19" ht="26.25" customHeight="1" thickBot="1">
      <c r="A204" s="240" t="s">
        <v>844</v>
      </c>
      <c r="B204" s="268"/>
      <c r="C204" s="268"/>
      <c r="D204" s="268"/>
      <c r="E204" s="268"/>
      <c r="F204" s="268"/>
      <c r="G204" s="268"/>
      <c r="H204" s="268"/>
      <c r="I204" s="268"/>
      <c r="J204" s="224"/>
      <c r="K204" s="224"/>
      <c r="L204" s="224"/>
      <c r="M204" s="224"/>
      <c r="N204" s="224"/>
      <c r="O204" s="224"/>
      <c r="P204" s="224"/>
      <c r="Q204" s="224"/>
      <c r="R204" s="224"/>
      <c r="S204" s="225"/>
    </row>
    <row r="205" spans="1:19" s="120" customFormat="1" ht="24.95" customHeight="1">
      <c r="A205" s="275" t="s">
        <v>846</v>
      </c>
      <c r="B205" s="276"/>
      <c r="C205" s="276"/>
      <c r="D205" s="276"/>
      <c r="E205" s="276"/>
      <c r="F205" s="276"/>
      <c r="G205" s="276"/>
      <c r="H205" s="276"/>
      <c r="I205" s="276"/>
      <c r="J205" s="276"/>
      <c r="K205" s="276"/>
      <c r="L205" s="276"/>
      <c r="M205" s="276"/>
      <c r="N205" s="276"/>
      <c r="O205" s="276"/>
      <c r="P205" s="276"/>
      <c r="Q205" s="276"/>
      <c r="R205" s="276"/>
      <c r="S205" s="277"/>
    </row>
    <row r="206" spans="1:19" s="120" customFormat="1" ht="24.95" customHeight="1">
      <c r="A206" s="278" t="s">
        <v>847</v>
      </c>
      <c r="B206" s="279"/>
      <c r="C206" s="279"/>
      <c r="D206" s="279"/>
      <c r="E206" s="279"/>
      <c r="F206" s="279"/>
      <c r="G206" s="279"/>
      <c r="H206" s="279"/>
      <c r="I206" s="279"/>
      <c r="J206" s="279"/>
      <c r="K206" s="279"/>
      <c r="L206" s="279"/>
      <c r="M206" s="279"/>
      <c r="N206" s="279"/>
      <c r="O206" s="279"/>
      <c r="P206" s="279"/>
      <c r="Q206" s="279"/>
      <c r="R206" s="279"/>
      <c r="S206" s="280"/>
    </row>
    <row r="207" spans="1:19" s="120" customFormat="1" ht="24.95" customHeight="1">
      <c r="A207" s="278" t="s">
        <v>848</v>
      </c>
      <c r="B207" s="279"/>
      <c r="C207" s="279"/>
      <c r="D207" s="279"/>
      <c r="E207" s="279"/>
      <c r="F207" s="279"/>
      <c r="G207" s="279"/>
      <c r="H207" s="279"/>
      <c r="I207" s="279"/>
      <c r="J207" s="279"/>
      <c r="K207" s="279"/>
      <c r="L207" s="279"/>
      <c r="M207" s="279"/>
      <c r="N207" s="279"/>
      <c r="O207" s="279"/>
      <c r="P207" s="279"/>
      <c r="Q207" s="279"/>
      <c r="R207" s="279"/>
      <c r="S207" s="280"/>
    </row>
    <row r="208" spans="1:19" s="120" customFormat="1">
      <c r="A208" s="278" t="s">
        <v>849</v>
      </c>
      <c r="B208" s="279"/>
      <c r="C208" s="279"/>
      <c r="D208" s="279"/>
      <c r="E208" s="279"/>
      <c r="F208" s="279"/>
      <c r="G208" s="279"/>
      <c r="H208" s="279"/>
      <c r="I208" s="279"/>
      <c r="J208" s="279"/>
      <c r="K208" s="279"/>
      <c r="L208" s="279"/>
      <c r="M208" s="279"/>
      <c r="N208" s="279"/>
      <c r="O208" s="279"/>
      <c r="P208" s="279"/>
      <c r="Q208" s="279"/>
      <c r="R208" s="279"/>
      <c r="S208" s="280"/>
    </row>
    <row r="209" spans="1:19" s="120" customFormat="1" ht="24.95" customHeight="1">
      <c r="A209" s="278" t="s">
        <v>850</v>
      </c>
      <c r="B209" s="279"/>
      <c r="C209" s="279"/>
      <c r="D209" s="279"/>
      <c r="E209" s="279"/>
      <c r="F209" s="279"/>
      <c r="G209" s="279"/>
      <c r="H209" s="279"/>
      <c r="I209" s="279"/>
      <c r="J209" s="279"/>
      <c r="K209" s="279"/>
      <c r="L209" s="279"/>
      <c r="M209" s="279"/>
      <c r="N209" s="279"/>
      <c r="O209" s="279"/>
      <c r="P209" s="279"/>
      <c r="Q209" s="279"/>
      <c r="R209" s="279"/>
      <c r="S209" s="280"/>
    </row>
    <row r="210" spans="1:19" s="120" customFormat="1">
      <c r="A210" s="278"/>
      <c r="B210" s="279"/>
      <c r="C210" s="279"/>
      <c r="D210" s="279"/>
      <c r="E210" s="279"/>
      <c r="F210" s="279"/>
      <c r="G210" s="279"/>
      <c r="H210" s="279"/>
      <c r="I210" s="279"/>
      <c r="J210" s="279"/>
      <c r="K210" s="279"/>
      <c r="L210" s="279"/>
      <c r="M210" s="279"/>
      <c r="N210" s="279"/>
      <c r="O210" s="279"/>
      <c r="P210" s="279"/>
      <c r="Q210" s="279"/>
      <c r="R210" s="279"/>
      <c r="S210" s="280"/>
    </row>
    <row r="211" spans="1:19" s="120" customFormat="1">
      <c r="A211" s="278" t="s">
        <v>851</v>
      </c>
      <c r="B211" s="279"/>
      <c r="C211" s="279"/>
      <c r="D211" s="279"/>
      <c r="E211" s="279"/>
      <c r="F211" s="279"/>
      <c r="G211" s="279"/>
      <c r="H211" s="279"/>
      <c r="I211" s="279"/>
      <c r="J211" s="279"/>
      <c r="K211" s="279"/>
      <c r="L211" s="279"/>
      <c r="M211" s="279"/>
      <c r="N211" s="279"/>
      <c r="O211" s="279"/>
      <c r="P211" s="279"/>
      <c r="Q211" s="279"/>
      <c r="R211" s="279"/>
      <c r="S211" s="280"/>
    </row>
    <row r="212" spans="1:19" s="120" customFormat="1" ht="24.95" customHeight="1">
      <c r="A212" s="278" t="s">
        <v>852</v>
      </c>
      <c r="B212" s="279"/>
      <c r="C212" s="279"/>
      <c r="D212" s="279"/>
      <c r="E212" s="279"/>
      <c r="F212" s="279"/>
      <c r="G212" s="279"/>
      <c r="H212" s="279"/>
      <c r="I212" s="279"/>
      <c r="J212" s="279"/>
      <c r="K212" s="279"/>
      <c r="L212" s="279"/>
      <c r="M212" s="279"/>
      <c r="N212" s="279"/>
      <c r="O212" s="279"/>
      <c r="P212" s="279"/>
      <c r="Q212" s="279"/>
      <c r="R212" s="279"/>
      <c r="S212" s="280"/>
    </row>
    <row r="213" spans="1:19" s="120" customFormat="1">
      <c r="A213" s="278" t="s">
        <v>853</v>
      </c>
      <c r="B213" s="279"/>
      <c r="C213" s="279"/>
      <c r="D213" s="279"/>
      <c r="E213" s="279"/>
      <c r="F213" s="279"/>
      <c r="G213" s="279"/>
      <c r="H213" s="279"/>
      <c r="I213" s="279"/>
      <c r="J213" s="279"/>
      <c r="K213" s="279"/>
      <c r="L213" s="279"/>
      <c r="M213" s="279"/>
      <c r="N213" s="279"/>
      <c r="O213" s="279"/>
      <c r="P213" s="279"/>
      <c r="Q213" s="279"/>
      <c r="R213" s="279"/>
      <c r="S213" s="280"/>
    </row>
    <row r="214" spans="1:19" s="120" customFormat="1">
      <c r="A214" s="278" t="s">
        <v>854</v>
      </c>
      <c r="B214" s="279"/>
      <c r="C214" s="279"/>
      <c r="D214" s="279"/>
      <c r="E214" s="279"/>
      <c r="F214" s="279"/>
      <c r="G214" s="279"/>
      <c r="H214" s="279"/>
      <c r="I214" s="279"/>
      <c r="J214" s="279"/>
      <c r="K214" s="279"/>
      <c r="L214" s="279"/>
      <c r="M214" s="279"/>
      <c r="N214" s="279"/>
      <c r="O214" s="279"/>
      <c r="P214" s="279"/>
      <c r="Q214" s="279"/>
      <c r="R214" s="279"/>
      <c r="S214" s="280"/>
    </row>
    <row r="215" spans="1:19" s="120" customFormat="1" ht="24.95" customHeight="1">
      <c r="A215" s="278" t="s">
        <v>855</v>
      </c>
      <c r="B215" s="279"/>
      <c r="C215" s="279"/>
      <c r="D215" s="279"/>
      <c r="E215" s="279"/>
      <c r="F215" s="279"/>
      <c r="G215" s="279"/>
      <c r="H215" s="279"/>
      <c r="I215" s="279"/>
      <c r="J215" s="279"/>
      <c r="K215" s="279"/>
      <c r="L215" s="279"/>
      <c r="M215" s="279"/>
      <c r="N215" s="279"/>
      <c r="O215" s="279"/>
      <c r="P215" s="279"/>
      <c r="Q215" s="279"/>
      <c r="R215" s="279"/>
      <c r="S215" s="280"/>
    </row>
    <row r="216" spans="1:19" s="120" customFormat="1" ht="24.95" customHeight="1">
      <c r="A216" s="278" t="s">
        <v>856</v>
      </c>
      <c r="B216" s="279"/>
      <c r="C216" s="279"/>
      <c r="D216" s="279"/>
      <c r="E216" s="279"/>
      <c r="F216" s="279"/>
      <c r="G216" s="279"/>
      <c r="H216" s="279"/>
      <c r="I216" s="279"/>
      <c r="J216" s="279"/>
      <c r="K216" s="279"/>
      <c r="L216" s="279"/>
      <c r="M216" s="279"/>
      <c r="N216" s="279"/>
      <c r="O216" s="279"/>
      <c r="P216" s="279"/>
      <c r="Q216" s="279"/>
      <c r="R216" s="279"/>
      <c r="S216" s="280"/>
    </row>
    <row r="217" spans="1:19" s="120" customFormat="1" ht="24.95" customHeight="1">
      <c r="A217" s="278" t="s">
        <v>857</v>
      </c>
      <c r="B217" s="279"/>
      <c r="C217" s="279"/>
      <c r="D217" s="279"/>
      <c r="E217" s="279"/>
      <c r="F217" s="279"/>
      <c r="G217" s="279"/>
      <c r="H217" s="279"/>
      <c r="I217" s="279"/>
      <c r="J217" s="279"/>
      <c r="K217" s="279"/>
      <c r="L217" s="279"/>
      <c r="M217" s="279"/>
      <c r="N217" s="279"/>
      <c r="O217" s="279"/>
      <c r="P217" s="279"/>
      <c r="Q217" s="279"/>
      <c r="R217" s="279"/>
      <c r="S217" s="280"/>
    </row>
    <row r="218" spans="1:19" s="120" customFormat="1">
      <c r="A218" s="278" t="s">
        <v>858</v>
      </c>
      <c r="B218" s="279"/>
      <c r="C218" s="279"/>
      <c r="D218" s="279"/>
      <c r="E218" s="279"/>
      <c r="F218" s="279"/>
      <c r="G218" s="279"/>
      <c r="H218" s="279"/>
      <c r="I218" s="279"/>
      <c r="J218" s="279"/>
      <c r="K218" s="279"/>
      <c r="L218" s="279"/>
      <c r="M218" s="279"/>
      <c r="N218" s="279"/>
      <c r="O218" s="279"/>
      <c r="P218" s="279"/>
      <c r="Q218" s="279"/>
      <c r="R218" s="279"/>
      <c r="S218" s="280"/>
    </row>
    <row r="219" spans="1:19" s="120" customFormat="1">
      <c r="A219" s="278" t="s">
        <v>859</v>
      </c>
      <c r="B219" s="279"/>
      <c r="C219" s="279"/>
      <c r="D219" s="279"/>
      <c r="E219" s="279"/>
      <c r="F219" s="279"/>
      <c r="G219" s="279"/>
      <c r="H219" s="279"/>
      <c r="I219" s="279"/>
      <c r="J219" s="279"/>
      <c r="K219" s="279"/>
      <c r="L219" s="279"/>
      <c r="M219" s="279"/>
      <c r="N219" s="279"/>
      <c r="O219" s="279"/>
      <c r="P219" s="279"/>
      <c r="Q219" s="279"/>
      <c r="R219" s="279"/>
      <c r="S219" s="280"/>
    </row>
    <row r="220" spans="1:19" s="120" customFormat="1" ht="24.95" customHeight="1">
      <c r="A220" s="278" t="s">
        <v>860</v>
      </c>
      <c r="B220" s="279"/>
      <c r="C220" s="279"/>
      <c r="D220" s="279"/>
      <c r="E220" s="279"/>
      <c r="F220" s="279"/>
      <c r="G220" s="279"/>
      <c r="H220" s="279"/>
      <c r="I220" s="279"/>
      <c r="J220" s="279"/>
      <c r="K220" s="279"/>
      <c r="L220" s="279"/>
      <c r="M220" s="279"/>
      <c r="N220" s="279"/>
      <c r="O220" s="279"/>
      <c r="P220" s="279"/>
      <c r="Q220" s="279"/>
      <c r="R220" s="279"/>
      <c r="S220" s="280"/>
    </row>
    <row r="221" spans="1:19" s="120" customFormat="1">
      <c r="A221" s="278" t="s">
        <v>861</v>
      </c>
      <c r="B221" s="279"/>
      <c r="C221" s="279"/>
      <c r="D221" s="279"/>
      <c r="E221" s="279"/>
      <c r="F221" s="279"/>
      <c r="G221" s="279"/>
      <c r="H221" s="279"/>
      <c r="I221" s="279"/>
      <c r="J221" s="279"/>
      <c r="K221" s="279"/>
      <c r="L221" s="279"/>
      <c r="M221" s="279"/>
      <c r="N221" s="279"/>
      <c r="O221" s="279"/>
      <c r="P221" s="279"/>
      <c r="Q221" s="279"/>
      <c r="R221" s="279"/>
      <c r="S221" s="280"/>
    </row>
    <row r="222" spans="1:19" s="120" customFormat="1">
      <c r="A222" s="278" t="s">
        <v>862</v>
      </c>
      <c r="B222" s="279"/>
      <c r="C222" s="279"/>
      <c r="D222" s="279"/>
      <c r="E222" s="279"/>
      <c r="F222" s="279"/>
      <c r="G222" s="279"/>
      <c r="H222" s="279"/>
      <c r="I222" s="279"/>
      <c r="J222" s="279"/>
      <c r="K222" s="279"/>
      <c r="L222" s="279"/>
      <c r="M222" s="279"/>
      <c r="N222" s="279"/>
      <c r="O222" s="279"/>
      <c r="P222" s="279"/>
      <c r="Q222" s="279"/>
      <c r="R222" s="279"/>
      <c r="S222" s="280"/>
    </row>
    <row r="223" spans="1:19" s="120" customFormat="1">
      <c r="A223" s="278" t="s">
        <v>863</v>
      </c>
      <c r="B223" s="279"/>
      <c r="C223" s="279"/>
      <c r="D223" s="279"/>
      <c r="E223" s="279"/>
      <c r="F223" s="279"/>
      <c r="G223" s="279"/>
      <c r="H223" s="279"/>
      <c r="I223" s="279"/>
      <c r="J223" s="279"/>
      <c r="K223" s="279"/>
      <c r="L223" s="279"/>
      <c r="M223" s="279"/>
      <c r="N223" s="279"/>
      <c r="O223" s="279"/>
      <c r="P223" s="279"/>
      <c r="Q223" s="279"/>
      <c r="R223" s="279"/>
      <c r="S223" s="280"/>
    </row>
    <row r="224" spans="1:19" s="120" customFormat="1" ht="24.95" customHeight="1">
      <c r="A224" s="278" t="s">
        <v>864</v>
      </c>
      <c r="B224" s="279"/>
      <c r="C224" s="279"/>
      <c r="D224" s="279"/>
      <c r="E224" s="279"/>
      <c r="F224" s="279"/>
      <c r="G224" s="279"/>
      <c r="H224" s="279"/>
      <c r="I224" s="279"/>
      <c r="J224" s="279"/>
      <c r="K224" s="279"/>
      <c r="L224" s="279"/>
      <c r="M224" s="279"/>
      <c r="N224" s="279"/>
      <c r="O224" s="279"/>
      <c r="P224" s="279"/>
      <c r="Q224" s="279"/>
      <c r="R224" s="279"/>
      <c r="S224" s="280"/>
    </row>
    <row r="225" spans="1:19" s="120" customFormat="1" ht="24.95" customHeight="1">
      <c r="A225" s="278" t="s">
        <v>865</v>
      </c>
      <c r="B225" s="279"/>
      <c r="C225" s="279"/>
      <c r="D225" s="279"/>
      <c r="E225" s="279"/>
      <c r="F225" s="279"/>
      <c r="G225" s="279"/>
      <c r="H225" s="279"/>
      <c r="I225" s="279"/>
      <c r="J225" s="279"/>
      <c r="K225" s="279"/>
      <c r="L225" s="279"/>
      <c r="M225" s="279"/>
      <c r="N225" s="279"/>
      <c r="O225" s="279"/>
      <c r="P225" s="279"/>
      <c r="Q225" s="279"/>
      <c r="R225" s="279"/>
      <c r="S225" s="280"/>
    </row>
    <row r="226" spans="1:19" s="120" customFormat="1" ht="24.95" customHeight="1">
      <c r="A226" s="278" t="s">
        <v>866</v>
      </c>
      <c r="B226" s="279"/>
      <c r="C226" s="279"/>
      <c r="D226" s="279"/>
      <c r="E226" s="279"/>
      <c r="F226" s="279"/>
      <c r="G226" s="279"/>
      <c r="H226" s="279"/>
      <c r="I226" s="279"/>
      <c r="J226" s="279"/>
      <c r="K226" s="279"/>
      <c r="L226" s="279"/>
      <c r="M226" s="279"/>
      <c r="N226" s="279"/>
      <c r="O226" s="279"/>
      <c r="P226" s="279"/>
      <c r="Q226" s="279"/>
      <c r="R226" s="279"/>
      <c r="S226" s="280"/>
    </row>
    <row r="227" spans="1:19" s="120" customFormat="1">
      <c r="A227" s="278" t="s">
        <v>867</v>
      </c>
      <c r="B227" s="279"/>
      <c r="C227" s="279"/>
      <c r="D227" s="279"/>
      <c r="E227" s="279"/>
      <c r="F227" s="279"/>
      <c r="G227" s="279"/>
      <c r="H227" s="279"/>
      <c r="I227" s="279"/>
      <c r="J227" s="279"/>
      <c r="K227" s="279"/>
      <c r="L227" s="279"/>
      <c r="M227" s="279"/>
      <c r="N227" s="279"/>
      <c r="O227" s="279"/>
      <c r="P227" s="279"/>
      <c r="Q227" s="279"/>
      <c r="R227" s="279"/>
      <c r="S227" s="280"/>
    </row>
    <row r="228" spans="1:19" s="120" customFormat="1" ht="13.5" thickBot="1">
      <c r="A228" s="281" t="s">
        <v>868</v>
      </c>
      <c r="B228" s="282"/>
      <c r="C228" s="282"/>
      <c r="D228" s="282"/>
      <c r="E228" s="282"/>
      <c r="F228" s="282"/>
      <c r="G228" s="282"/>
      <c r="H228" s="282"/>
      <c r="I228" s="282"/>
      <c r="J228" s="282"/>
      <c r="K228" s="282"/>
      <c r="L228" s="282"/>
      <c r="M228" s="282"/>
      <c r="N228" s="282"/>
      <c r="O228" s="282"/>
      <c r="P228" s="282"/>
      <c r="Q228" s="282"/>
      <c r="R228" s="282"/>
      <c r="S228" s="283"/>
    </row>
    <row r="229" spans="1:19" s="121" customFormat="1" ht="24.95" customHeight="1">
      <c r="A229" s="278" t="s">
        <v>869</v>
      </c>
      <c r="B229" s="279"/>
      <c r="C229" s="279"/>
      <c r="D229" s="279"/>
      <c r="E229" s="279"/>
      <c r="F229" s="279"/>
      <c r="G229" s="279"/>
      <c r="H229" s="279"/>
      <c r="I229" s="279"/>
      <c r="J229" s="279"/>
      <c r="K229" s="279"/>
      <c r="L229" s="279"/>
      <c r="M229" s="279"/>
      <c r="N229" s="279"/>
      <c r="O229" s="279"/>
      <c r="P229" s="279"/>
      <c r="Q229" s="279"/>
      <c r="R229" s="279"/>
      <c r="S229" s="280"/>
    </row>
    <row r="230" spans="1:19" s="121" customFormat="1" ht="24.95" customHeight="1">
      <c r="A230" s="278" t="s">
        <v>870</v>
      </c>
      <c r="B230" s="279"/>
      <c r="C230" s="279"/>
      <c r="D230" s="279"/>
      <c r="E230" s="279"/>
      <c r="F230" s="279"/>
      <c r="G230" s="279"/>
      <c r="H230" s="279"/>
      <c r="I230" s="279"/>
      <c r="J230" s="279"/>
      <c r="K230" s="279"/>
      <c r="L230" s="279"/>
      <c r="M230" s="279"/>
      <c r="N230" s="279"/>
      <c r="O230" s="279"/>
      <c r="P230" s="279"/>
      <c r="Q230" s="279"/>
      <c r="R230" s="279"/>
      <c r="S230" s="280"/>
    </row>
    <row r="231" spans="1:19" s="121" customFormat="1" ht="24.95" customHeight="1">
      <c r="A231" s="278" t="s">
        <v>871</v>
      </c>
      <c r="B231" s="279"/>
      <c r="C231" s="279"/>
      <c r="D231" s="279"/>
      <c r="E231" s="279"/>
      <c r="F231" s="279"/>
      <c r="G231" s="279"/>
      <c r="H231" s="279"/>
      <c r="I231" s="279"/>
      <c r="J231" s="279"/>
      <c r="K231" s="279"/>
      <c r="L231" s="279"/>
      <c r="M231" s="279"/>
      <c r="N231" s="279"/>
      <c r="O231" s="279"/>
      <c r="P231" s="279"/>
      <c r="Q231" s="279"/>
      <c r="R231" s="279"/>
      <c r="S231" s="280"/>
    </row>
    <row r="232" spans="1:19" s="121" customFormat="1" ht="24.95" customHeight="1">
      <c r="A232" s="278" t="s">
        <v>872</v>
      </c>
      <c r="B232" s="279"/>
      <c r="C232" s="279"/>
      <c r="D232" s="279"/>
      <c r="E232" s="279"/>
      <c r="F232" s="279"/>
      <c r="G232" s="279"/>
      <c r="H232" s="279"/>
      <c r="I232" s="279"/>
      <c r="J232" s="279"/>
      <c r="K232" s="279"/>
      <c r="L232" s="279"/>
      <c r="M232" s="279"/>
      <c r="N232" s="279"/>
      <c r="O232" s="279"/>
      <c r="P232" s="279"/>
      <c r="Q232" s="279"/>
      <c r="R232" s="279"/>
      <c r="S232" s="280"/>
    </row>
    <row r="233" spans="1:19" s="121" customFormat="1">
      <c r="A233" s="278" t="s">
        <v>854</v>
      </c>
      <c r="B233" s="279"/>
      <c r="C233" s="279"/>
      <c r="D233" s="279"/>
      <c r="E233" s="279"/>
      <c r="F233" s="279"/>
      <c r="G233" s="279"/>
      <c r="H233" s="279"/>
      <c r="I233" s="279"/>
      <c r="J233" s="279"/>
      <c r="K233" s="279"/>
      <c r="L233" s="279"/>
      <c r="M233" s="279"/>
      <c r="N233" s="279"/>
      <c r="O233" s="279"/>
      <c r="P233" s="279"/>
      <c r="Q233" s="279"/>
      <c r="R233" s="279"/>
      <c r="S233" s="280"/>
    </row>
    <row r="234" spans="1:19" s="121" customFormat="1" ht="24.95" customHeight="1">
      <c r="A234" s="278" t="s">
        <v>855</v>
      </c>
      <c r="B234" s="279"/>
      <c r="C234" s="279"/>
      <c r="D234" s="279"/>
      <c r="E234" s="279"/>
      <c r="F234" s="279"/>
      <c r="G234" s="279"/>
      <c r="H234" s="279"/>
      <c r="I234" s="279"/>
      <c r="J234" s="279"/>
      <c r="K234" s="279"/>
      <c r="L234" s="279"/>
      <c r="M234" s="279"/>
      <c r="N234" s="279"/>
      <c r="O234" s="279"/>
      <c r="P234" s="279"/>
      <c r="Q234" s="279"/>
      <c r="R234" s="279"/>
      <c r="S234" s="280"/>
    </row>
    <row r="235" spans="1:19" s="121" customFormat="1" ht="24.95" customHeight="1">
      <c r="A235" s="278" t="s">
        <v>856</v>
      </c>
      <c r="B235" s="279"/>
      <c r="C235" s="279"/>
      <c r="D235" s="279"/>
      <c r="E235" s="279"/>
      <c r="F235" s="279"/>
      <c r="G235" s="279"/>
      <c r="H235" s="279"/>
      <c r="I235" s="279"/>
      <c r="J235" s="279"/>
      <c r="K235" s="279"/>
      <c r="L235" s="279"/>
      <c r="M235" s="279"/>
      <c r="N235" s="279"/>
      <c r="O235" s="279"/>
      <c r="P235" s="279"/>
      <c r="Q235" s="279"/>
      <c r="R235" s="279"/>
      <c r="S235" s="280"/>
    </row>
    <row r="236" spans="1:19" s="121" customFormat="1" ht="24.95" customHeight="1">
      <c r="A236" s="278" t="s">
        <v>873</v>
      </c>
      <c r="B236" s="279"/>
      <c r="C236" s="279"/>
      <c r="D236" s="279"/>
      <c r="E236" s="279"/>
      <c r="F236" s="279"/>
      <c r="G236" s="279"/>
      <c r="H236" s="279"/>
      <c r="I236" s="279"/>
      <c r="J236" s="279"/>
      <c r="K236" s="279"/>
      <c r="L236" s="279"/>
      <c r="M236" s="279"/>
      <c r="N236" s="279"/>
      <c r="O236" s="279"/>
      <c r="P236" s="279"/>
      <c r="Q236" s="279"/>
      <c r="R236" s="279"/>
      <c r="S236" s="280"/>
    </row>
    <row r="237" spans="1:19" s="121" customFormat="1">
      <c r="A237" s="278" t="s">
        <v>858</v>
      </c>
      <c r="B237" s="279"/>
      <c r="C237" s="279"/>
      <c r="D237" s="279"/>
      <c r="E237" s="279"/>
      <c r="F237" s="279"/>
      <c r="G237" s="279"/>
      <c r="H237" s="279"/>
      <c r="I237" s="279"/>
      <c r="J237" s="279"/>
      <c r="K237" s="279"/>
      <c r="L237" s="279"/>
      <c r="M237" s="279"/>
      <c r="N237" s="279"/>
      <c r="O237" s="279"/>
      <c r="P237" s="279"/>
      <c r="Q237" s="279"/>
      <c r="R237" s="279"/>
      <c r="S237" s="280"/>
    </row>
    <row r="238" spans="1:19" s="121" customFormat="1">
      <c r="A238" s="278" t="s">
        <v>874</v>
      </c>
      <c r="B238" s="279"/>
      <c r="C238" s="279"/>
      <c r="D238" s="279"/>
      <c r="E238" s="279"/>
      <c r="F238" s="279"/>
      <c r="G238" s="279"/>
      <c r="H238" s="279"/>
      <c r="I238" s="279"/>
      <c r="J238" s="279"/>
      <c r="K238" s="279"/>
      <c r="L238" s="279"/>
      <c r="M238" s="279"/>
      <c r="N238" s="279"/>
      <c r="O238" s="279"/>
      <c r="P238" s="279"/>
      <c r="Q238" s="279"/>
      <c r="R238" s="279"/>
      <c r="S238" s="280"/>
    </row>
    <row r="239" spans="1:19" s="121" customFormat="1" ht="24.95" customHeight="1">
      <c r="A239" s="278" t="s">
        <v>875</v>
      </c>
      <c r="B239" s="279"/>
      <c r="C239" s="279"/>
      <c r="D239" s="279"/>
      <c r="E239" s="279"/>
      <c r="F239" s="279"/>
      <c r="G239" s="279"/>
      <c r="H239" s="279"/>
      <c r="I239" s="279"/>
      <c r="J239" s="279"/>
      <c r="K239" s="279"/>
      <c r="L239" s="279"/>
      <c r="M239" s="279"/>
      <c r="N239" s="279"/>
      <c r="O239" s="279"/>
      <c r="P239" s="279"/>
      <c r="Q239" s="279"/>
      <c r="R239" s="279"/>
      <c r="S239" s="280"/>
    </row>
    <row r="240" spans="1:19" s="121" customFormat="1">
      <c r="A240" s="278" t="s">
        <v>876</v>
      </c>
      <c r="B240" s="279"/>
      <c r="C240" s="279"/>
      <c r="D240" s="279"/>
      <c r="E240" s="279"/>
      <c r="F240" s="279"/>
      <c r="G240" s="279"/>
      <c r="H240" s="279"/>
      <c r="I240" s="279"/>
      <c r="J240" s="279"/>
      <c r="K240" s="279"/>
      <c r="L240" s="279"/>
      <c r="M240" s="279"/>
      <c r="N240" s="279"/>
      <c r="O240" s="279"/>
      <c r="P240" s="279"/>
      <c r="Q240" s="279"/>
      <c r="R240" s="279"/>
      <c r="S240" s="280"/>
    </row>
    <row r="241" spans="1:19" s="121" customFormat="1">
      <c r="A241" s="278" t="s">
        <v>877</v>
      </c>
      <c r="B241" s="279"/>
      <c r="C241" s="279"/>
      <c r="D241" s="279"/>
      <c r="E241" s="279"/>
      <c r="F241" s="279"/>
      <c r="G241" s="279"/>
      <c r="H241" s="279"/>
      <c r="I241" s="279"/>
      <c r="J241" s="279"/>
      <c r="K241" s="279"/>
      <c r="L241" s="279"/>
      <c r="M241" s="279"/>
      <c r="N241" s="279"/>
      <c r="O241" s="279"/>
      <c r="P241" s="279"/>
      <c r="Q241" s="279"/>
      <c r="R241" s="279"/>
      <c r="S241" s="280"/>
    </row>
    <row r="242" spans="1:19" s="121" customFormat="1">
      <c r="A242" s="278" t="s">
        <v>863</v>
      </c>
      <c r="B242" s="279"/>
      <c r="C242" s="279"/>
      <c r="D242" s="279"/>
      <c r="E242" s="279"/>
      <c r="F242" s="279"/>
      <c r="G242" s="279"/>
      <c r="H242" s="279"/>
      <c r="I242" s="279"/>
      <c r="J242" s="279"/>
      <c r="K242" s="279"/>
      <c r="L242" s="279"/>
      <c r="M242" s="279"/>
      <c r="N242" s="279"/>
      <c r="O242" s="279"/>
      <c r="P242" s="279"/>
      <c r="Q242" s="279"/>
      <c r="R242" s="279"/>
      <c r="S242" s="280"/>
    </row>
    <row r="243" spans="1:19" s="121" customFormat="1" ht="24.95" customHeight="1">
      <c r="A243" s="278" t="s">
        <v>878</v>
      </c>
      <c r="B243" s="279"/>
      <c r="C243" s="279"/>
      <c r="D243" s="279"/>
      <c r="E243" s="279"/>
      <c r="F243" s="279"/>
      <c r="G243" s="279"/>
      <c r="H243" s="279"/>
      <c r="I243" s="279"/>
      <c r="J243" s="279"/>
      <c r="K243" s="279"/>
      <c r="L243" s="279"/>
      <c r="M243" s="279"/>
      <c r="N243" s="279"/>
      <c r="O243" s="279"/>
      <c r="P243" s="279"/>
      <c r="Q243" s="279"/>
      <c r="R243" s="279"/>
      <c r="S243" s="280"/>
    </row>
    <row r="244" spans="1:19" s="121" customFormat="1" ht="24.95" customHeight="1">
      <c r="A244" s="278" t="s">
        <v>879</v>
      </c>
      <c r="B244" s="279"/>
      <c r="C244" s="279"/>
      <c r="D244" s="279"/>
      <c r="E244" s="279"/>
      <c r="F244" s="279"/>
      <c r="G244" s="279"/>
      <c r="H244" s="279"/>
      <c r="I244" s="279"/>
      <c r="J244" s="279"/>
      <c r="K244" s="279"/>
      <c r="L244" s="279"/>
      <c r="M244" s="279"/>
      <c r="N244" s="279"/>
      <c r="O244" s="279"/>
      <c r="P244" s="279"/>
      <c r="Q244" s="279"/>
      <c r="R244" s="279"/>
      <c r="S244" s="280"/>
    </row>
    <row r="245" spans="1:19" s="121" customFormat="1">
      <c r="A245" s="278" t="s">
        <v>880</v>
      </c>
      <c r="B245" s="279"/>
      <c r="C245" s="279"/>
      <c r="D245" s="279"/>
      <c r="E245" s="279"/>
      <c r="F245" s="279"/>
      <c r="G245" s="279"/>
      <c r="H245" s="279"/>
      <c r="I245" s="279"/>
      <c r="J245" s="279"/>
      <c r="K245" s="279"/>
      <c r="L245" s="279"/>
      <c r="M245" s="279"/>
      <c r="N245" s="279"/>
      <c r="O245" s="279"/>
      <c r="P245" s="279"/>
      <c r="Q245" s="279"/>
      <c r="R245" s="279"/>
      <c r="S245" s="280"/>
    </row>
    <row r="246" spans="1:19" s="121" customFormat="1">
      <c r="A246" s="278" t="s">
        <v>881</v>
      </c>
      <c r="B246" s="279"/>
      <c r="C246" s="279"/>
      <c r="D246" s="279"/>
      <c r="E246" s="279"/>
      <c r="F246" s="279"/>
      <c r="G246" s="279"/>
      <c r="H246" s="279"/>
      <c r="I246" s="279"/>
      <c r="J246" s="279"/>
      <c r="K246" s="279"/>
      <c r="L246" s="279"/>
      <c r="M246" s="279"/>
      <c r="N246" s="279"/>
      <c r="O246" s="279"/>
      <c r="P246" s="279"/>
      <c r="Q246" s="279"/>
      <c r="R246" s="279"/>
      <c r="S246" s="280"/>
    </row>
    <row r="247" spans="1:19" s="121" customFormat="1" ht="24.95" customHeight="1">
      <c r="A247" s="278" t="s">
        <v>882</v>
      </c>
      <c r="B247" s="279"/>
      <c r="C247" s="279"/>
      <c r="D247" s="279"/>
      <c r="E247" s="279"/>
      <c r="F247" s="279"/>
      <c r="G247" s="279"/>
      <c r="H247" s="279"/>
      <c r="I247" s="279"/>
      <c r="J247" s="279"/>
      <c r="K247" s="279"/>
      <c r="L247" s="279"/>
      <c r="M247" s="279"/>
      <c r="N247" s="279"/>
      <c r="O247" s="279"/>
      <c r="P247" s="279"/>
      <c r="Q247" s="279"/>
      <c r="R247" s="279"/>
      <c r="S247" s="280"/>
    </row>
    <row r="248" spans="1:19" s="121" customFormat="1">
      <c r="A248" s="278" t="s">
        <v>883</v>
      </c>
      <c r="B248" s="279"/>
      <c r="C248" s="279"/>
      <c r="D248" s="279"/>
      <c r="E248" s="279"/>
      <c r="F248" s="279"/>
      <c r="G248" s="279"/>
      <c r="H248" s="279"/>
      <c r="I248" s="279"/>
      <c r="J248" s="279"/>
      <c r="K248" s="279"/>
      <c r="L248" s="279"/>
      <c r="M248" s="279"/>
      <c r="N248" s="279"/>
      <c r="O248" s="279"/>
      <c r="P248" s="279"/>
      <c r="Q248" s="279"/>
      <c r="R248" s="279"/>
      <c r="S248" s="280"/>
    </row>
    <row r="249" spans="1:19" s="121" customFormat="1" ht="13.5" thickBot="1">
      <c r="A249" s="281" t="s">
        <v>884</v>
      </c>
      <c r="B249" s="282"/>
      <c r="C249" s="282"/>
      <c r="D249" s="282"/>
      <c r="E249" s="282"/>
      <c r="F249" s="282"/>
      <c r="G249" s="282"/>
      <c r="H249" s="282"/>
      <c r="I249" s="282"/>
      <c r="J249" s="282"/>
      <c r="K249" s="282"/>
      <c r="L249" s="282"/>
      <c r="M249" s="282"/>
      <c r="N249" s="282"/>
      <c r="O249" s="282"/>
      <c r="P249" s="282"/>
      <c r="Q249" s="282"/>
      <c r="R249" s="282"/>
      <c r="S249" s="283"/>
    </row>
    <row r="250" spans="1:19" ht="46.5" customHeight="1" thickBot="1">
      <c r="A250" s="217" t="s">
        <v>805</v>
      </c>
      <c r="B250" s="218"/>
      <c r="C250" s="218"/>
      <c r="D250" s="218"/>
      <c r="E250" s="218"/>
      <c r="F250" s="218"/>
      <c r="G250" s="218"/>
      <c r="H250" s="218"/>
      <c r="I250" s="218"/>
      <c r="J250" s="218"/>
      <c r="K250" s="218"/>
      <c r="L250" s="218"/>
      <c r="M250" s="218"/>
      <c r="N250" s="218"/>
      <c r="O250" s="218"/>
      <c r="P250" s="218"/>
      <c r="Q250" s="218"/>
      <c r="R250" s="218"/>
      <c r="S250" s="219"/>
    </row>
    <row r="251" spans="1:19" ht="26.25" customHeight="1" thickBot="1">
      <c r="A251" s="240" t="s">
        <v>844</v>
      </c>
      <c r="B251" s="268"/>
      <c r="C251" s="268"/>
      <c r="D251" s="268"/>
      <c r="E251" s="268"/>
      <c r="F251" s="268"/>
      <c r="G251" s="268"/>
      <c r="H251" s="268"/>
      <c r="I251" s="268"/>
      <c r="J251" s="224"/>
      <c r="K251" s="224"/>
      <c r="L251" s="224"/>
      <c r="M251" s="224"/>
      <c r="N251" s="224"/>
      <c r="O251" s="224"/>
      <c r="P251" s="224"/>
      <c r="Q251" s="224"/>
      <c r="R251" s="224"/>
      <c r="S251" s="225"/>
    </row>
    <row r="252" spans="1:19" ht="271.5" customHeight="1">
      <c r="A252" s="269" t="s">
        <v>845</v>
      </c>
      <c r="B252" s="270"/>
      <c r="C252" s="270"/>
      <c r="D252" s="270"/>
      <c r="E252" s="270"/>
      <c r="F252" s="270"/>
      <c r="G252" s="270"/>
      <c r="H252" s="270"/>
      <c r="I252" s="270"/>
      <c r="J252" s="270"/>
      <c r="K252" s="270"/>
      <c r="L252" s="270"/>
      <c r="M252" s="270"/>
      <c r="N252" s="270"/>
      <c r="O252" s="270"/>
      <c r="P252" s="270"/>
      <c r="Q252" s="270"/>
      <c r="R252" s="270"/>
      <c r="S252" s="271"/>
    </row>
    <row r="253" spans="1:19" ht="200.25" customHeight="1" thickBot="1">
      <c r="A253" s="272"/>
      <c r="B253" s="273"/>
      <c r="C253" s="273"/>
      <c r="D253" s="273"/>
      <c r="E253" s="273"/>
      <c r="F253" s="273"/>
      <c r="G253" s="273"/>
      <c r="H253" s="273"/>
      <c r="I253" s="273"/>
      <c r="J253" s="273"/>
      <c r="K253" s="273"/>
      <c r="L253" s="273"/>
      <c r="M253" s="273"/>
      <c r="N253" s="273"/>
      <c r="O253" s="273"/>
      <c r="P253" s="273"/>
      <c r="Q253" s="273"/>
      <c r="R253" s="273"/>
      <c r="S253" s="274"/>
    </row>
  </sheetData>
  <mergeCells count="207">
    <mergeCell ref="E194:L194"/>
    <mergeCell ref="M194:S194"/>
    <mergeCell ref="E195:L195"/>
    <mergeCell ref="M195:S195"/>
    <mergeCell ref="E201:L201"/>
    <mergeCell ref="M201:S201"/>
    <mergeCell ref="E202:L202"/>
    <mergeCell ref="M202:S202"/>
    <mergeCell ref="E196:L196"/>
    <mergeCell ref="M196:S196"/>
    <mergeCell ref="E197:L197"/>
    <mergeCell ref="M197:S197"/>
    <mergeCell ref="E198:L198"/>
    <mergeCell ref="M198:S198"/>
    <mergeCell ref="E199:L199"/>
    <mergeCell ref="M199:S199"/>
    <mergeCell ref="E200:L200"/>
    <mergeCell ref="M200:S200"/>
    <mergeCell ref="E187:L187"/>
    <mergeCell ref="M187:S187"/>
    <mergeCell ref="E188:L188"/>
    <mergeCell ref="E191:L191"/>
    <mergeCell ref="M191:S191"/>
    <mergeCell ref="E192:L192"/>
    <mergeCell ref="M192:S192"/>
    <mergeCell ref="E193:L193"/>
    <mergeCell ref="M193:S193"/>
    <mergeCell ref="A197:D197"/>
    <mergeCell ref="A198:D198"/>
    <mergeCell ref="A199:D199"/>
    <mergeCell ref="A200:D200"/>
    <mergeCell ref="A201:D201"/>
    <mergeCell ref="A202:D202"/>
    <mergeCell ref="E178:L178"/>
    <mergeCell ref="M178:S178"/>
    <mergeCell ref="E179:L179"/>
    <mergeCell ref="M179:S179"/>
    <mergeCell ref="E180:L180"/>
    <mergeCell ref="M180:S180"/>
    <mergeCell ref="E181:L181"/>
    <mergeCell ref="M181:S181"/>
    <mergeCell ref="E182:L182"/>
    <mergeCell ref="M182:S182"/>
    <mergeCell ref="E183:L183"/>
    <mergeCell ref="M183:S183"/>
    <mergeCell ref="E184:L184"/>
    <mergeCell ref="M184:S184"/>
    <mergeCell ref="E185:L185"/>
    <mergeCell ref="M185:S185"/>
    <mergeCell ref="E186:L186"/>
    <mergeCell ref="M186:S186"/>
    <mergeCell ref="Q8:S8"/>
    <mergeCell ref="A184:D184"/>
    <mergeCell ref="A185:D185"/>
    <mergeCell ref="A186:D186"/>
    <mergeCell ref="A175:S175"/>
    <mergeCell ref="A176:S176"/>
    <mergeCell ref="A177:D177"/>
    <mergeCell ref="E177:L177"/>
    <mergeCell ref="M177:S177"/>
    <mergeCell ref="A178:D178"/>
    <mergeCell ref="A179:D179"/>
    <mergeCell ref="A180:D180"/>
    <mergeCell ref="A181:D181"/>
    <mergeCell ref="A19:S19"/>
    <mergeCell ref="A182:D182"/>
    <mergeCell ref="A183:D183"/>
    <mergeCell ref="A142:S157"/>
    <mergeCell ref="A158:S173"/>
    <mergeCell ref="A249:S249"/>
    <mergeCell ref="A241:S241"/>
    <mergeCell ref="A242:S242"/>
    <mergeCell ref="A243:S243"/>
    <mergeCell ref="A244:S244"/>
    <mergeCell ref="A245:S245"/>
    <mergeCell ref="A246:S246"/>
    <mergeCell ref="A7:B7"/>
    <mergeCell ref="A8:B8"/>
    <mergeCell ref="O18:S18"/>
    <mergeCell ref="A27:S27"/>
    <mergeCell ref="A29:S29"/>
    <mergeCell ref="A30:S30"/>
    <mergeCell ref="A24:J24"/>
    <mergeCell ref="A25:J25"/>
    <mergeCell ref="A26:S26"/>
    <mergeCell ref="L25:S25"/>
    <mergeCell ref="I23:S23"/>
    <mergeCell ref="I22:S22"/>
    <mergeCell ref="P20:S20"/>
    <mergeCell ref="A15:B15"/>
    <mergeCell ref="C15:J15"/>
    <mergeCell ref="L15:O15"/>
    <mergeCell ref="Q15:S15"/>
    <mergeCell ref="A240:S240"/>
    <mergeCell ref="A229:S229"/>
    <mergeCell ref="A230:S230"/>
    <mergeCell ref="A231:S231"/>
    <mergeCell ref="A232:S232"/>
    <mergeCell ref="A233:S233"/>
    <mergeCell ref="A234:S234"/>
    <mergeCell ref="A247:S247"/>
    <mergeCell ref="A248:S248"/>
    <mergeCell ref="A219:S219"/>
    <mergeCell ref="A220:S220"/>
    <mergeCell ref="A221:S221"/>
    <mergeCell ref="A222:S222"/>
    <mergeCell ref="A235:S235"/>
    <mergeCell ref="A236:S236"/>
    <mergeCell ref="A237:S237"/>
    <mergeCell ref="A238:S238"/>
    <mergeCell ref="A239:S239"/>
    <mergeCell ref="A251:S251"/>
    <mergeCell ref="A252:S253"/>
    <mergeCell ref="A205:S205"/>
    <mergeCell ref="A206:S206"/>
    <mergeCell ref="A207:S207"/>
    <mergeCell ref="A210:S210"/>
    <mergeCell ref="A211:S211"/>
    <mergeCell ref="A212:S212"/>
    <mergeCell ref="A204:S204"/>
    <mergeCell ref="A208:S208"/>
    <mergeCell ref="A209:S209"/>
    <mergeCell ref="A250:S250"/>
    <mergeCell ref="A213:S213"/>
    <mergeCell ref="A214:S214"/>
    <mergeCell ref="A215:S215"/>
    <mergeCell ref="A216:S216"/>
    <mergeCell ref="A223:S223"/>
    <mergeCell ref="A224:S224"/>
    <mergeCell ref="A225:S225"/>
    <mergeCell ref="A226:S226"/>
    <mergeCell ref="A227:S227"/>
    <mergeCell ref="A228:S228"/>
    <mergeCell ref="A217:S217"/>
    <mergeCell ref="A218:S218"/>
    <mergeCell ref="A203:S203"/>
    <mergeCell ref="A123:S123"/>
    <mergeCell ref="A108:S122"/>
    <mergeCell ref="A47:S60"/>
    <mergeCell ref="A61:S74"/>
    <mergeCell ref="A76:S76"/>
    <mergeCell ref="A77:S77"/>
    <mergeCell ref="A78:S92"/>
    <mergeCell ref="A93:S107"/>
    <mergeCell ref="A187:D187"/>
    <mergeCell ref="A188:D188"/>
    <mergeCell ref="A189:D189"/>
    <mergeCell ref="A190:D190"/>
    <mergeCell ref="M188:S188"/>
    <mergeCell ref="E189:L189"/>
    <mergeCell ref="M189:S189"/>
    <mergeCell ref="E190:L190"/>
    <mergeCell ref="M190:S190"/>
    <mergeCell ref="A191:D191"/>
    <mergeCell ref="A192:D192"/>
    <mergeCell ref="A193:D193"/>
    <mergeCell ref="A194:D194"/>
    <mergeCell ref="A195:D195"/>
    <mergeCell ref="A196:D196"/>
    <mergeCell ref="A4:C4"/>
    <mergeCell ref="A5:B5"/>
    <mergeCell ref="A6:C6"/>
    <mergeCell ref="A31:S31"/>
    <mergeCell ref="A32:S32"/>
    <mergeCell ref="A33:S46"/>
    <mergeCell ref="A124:S124"/>
    <mergeCell ref="A125:S125"/>
    <mergeCell ref="A126:S141"/>
    <mergeCell ref="D6:J6"/>
    <mergeCell ref="C7:J7"/>
    <mergeCell ref="L9:O9"/>
    <mergeCell ref="Q9:S9"/>
    <mergeCell ref="A12:C12"/>
    <mergeCell ref="D12:J12"/>
    <mergeCell ref="L12:S12"/>
    <mergeCell ref="A13:B13"/>
    <mergeCell ref="C13:J13"/>
    <mergeCell ref="M13:S13"/>
    <mergeCell ref="D10:S10"/>
    <mergeCell ref="A9:B9"/>
    <mergeCell ref="A10:C10"/>
    <mergeCell ref="O7:S7"/>
    <mergeCell ref="L8:O8"/>
    <mergeCell ref="A1:S1"/>
    <mergeCell ref="J2:S2"/>
    <mergeCell ref="A3:S3"/>
    <mergeCell ref="D4:J4"/>
    <mergeCell ref="C5:J5"/>
    <mergeCell ref="D17:J17"/>
    <mergeCell ref="A17:C17"/>
    <mergeCell ref="L17:O17"/>
    <mergeCell ref="Q17:S17"/>
    <mergeCell ref="A14:B14"/>
    <mergeCell ref="C14:J14"/>
    <mergeCell ref="L14:M14"/>
    <mergeCell ref="O14:S14"/>
    <mergeCell ref="A11:S11"/>
    <mergeCell ref="L4:S4"/>
    <mergeCell ref="M5:S5"/>
    <mergeCell ref="N6:S6"/>
    <mergeCell ref="L7:M7"/>
    <mergeCell ref="A16:B16"/>
    <mergeCell ref="C16:J16"/>
    <mergeCell ref="L16:O16"/>
    <mergeCell ref="Q16:S16"/>
    <mergeCell ref="C8:J8"/>
    <mergeCell ref="C9:J9"/>
  </mergeCells>
  <conditionalFormatting sqref="L25:S25 I22:S23 P20:S20 O18:S18 Q15:S17 O14:S14 M13:S13 L15:O17 L14:M14 D17:J17 C13:J16 D12:J12 L12:S12 D10:S10 C7:J9 D6:J6 C5:J5 D4:J4 L4:S4 M5:S5 N6:S6 O7:S7 Q8:S9 L8:O9 L7:M7">
    <cfRule type="cellIs" dxfId="923" priority="2" operator="equal">
      <formula>""</formula>
    </cfRule>
  </conditionalFormatting>
  <printOptions horizontalCentered="1"/>
  <pageMargins left="0.39370078740157483" right="0.19685039370078741" top="0.31496062992125984" bottom="0.19685039370078741" header="0.51181102362204722" footer="0"/>
  <pageSetup paperSize="9" scale="75" orientation="portrait" r:id="rId1"/>
  <headerFooter alignWithMargins="0">
    <oddFooter>&amp;LFOR 13.1 - Rev.01 - Data: 20/12/2021 &amp;CPágina &amp;P de &amp;N</oddFooter>
  </headerFooter>
  <rowBreaks count="6" manualBreakCount="6">
    <brk id="30" min="2" max="18" man="1"/>
    <brk id="75" min="2" max="18" man="1"/>
    <brk id="123" min="2" max="18" man="1"/>
    <brk id="174" max="18" man="1"/>
    <brk id="202" min="2" max="18" man="1"/>
    <brk id="249" min="2" max="18" man="1"/>
  </rowBreaks>
  <drawing r:id="rId2"/>
  <legacyDrawing r:id="rId3"/>
  <mc:AlternateContent xmlns:mc="http://schemas.openxmlformats.org/markup-compatibility/2006">
    <mc:Choice Requires="x14">
      <controls>
        <mc:AlternateContent xmlns:mc="http://schemas.openxmlformats.org/markup-compatibility/2006">
          <mc:Choice Requires="x14">
            <control shapeId="36865" r:id="rId4" name="Check Box 1">
              <controlPr defaultSize="0" autoFill="0" autoLine="0" autoPict="0">
                <anchor moveWithCells="1">
                  <from>
                    <xdr:col>2</xdr:col>
                    <xdr:colOff>438150</xdr:colOff>
                    <xdr:row>1</xdr:row>
                    <xdr:rowOff>19050</xdr:rowOff>
                  </from>
                  <to>
                    <xdr:col>4</xdr:col>
                    <xdr:colOff>209550</xdr:colOff>
                    <xdr:row>1</xdr:row>
                    <xdr:rowOff>238125</xdr:rowOff>
                  </to>
                </anchor>
              </controlPr>
            </control>
          </mc:Choice>
        </mc:AlternateContent>
        <mc:AlternateContent xmlns:mc="http://schemas.openxmlformats.org/markup-compatibility/2006">
          <mc:Choice Requires="x14">
            <control shapeId="36866" r:id="rId5" name="Check Box 2">
              <controlPr defaultSize="0" autoFill="0" autoLine="0" autoPict="0">
                <anchor moveWithCells="1">
                  <from>
                    <xdr:col>9</xdr:col>
                    <xdr:colOff>171450</xdr:colOff>
                    <xdr:row>1</xdr:row>
                    <xdr:rowOff>19050</xdr:rowOff>
                  </from>
                  <to>
                    <xdr:col>11</xdr:col>
                    <xdr:colOff>419100</xdr:colOff>
                    <xdr:row>1</xdr:row>
                    <xdr:rowOff>228600</xdr:rowOff>
                  </to>
                </anchor>
              </controlPr>
            </control>
          </mc:Choice>
        </mc:AlternateContent>
        <mc:AlternateContent xmlns:mc="http://schemas.openxmlformats.org/markup-compatibility/2006">
          <mc:Choice Requires="x14">
            <control shapeId="36867" r:id="rId6" name="Check Box 3">
              <controlPr defaultSize="0" autoFill="0" autoLine="0" autoPict="0">
                <anchor moveWithCells="1">
                  <from>
                    <xdr:col>11</xdr:col>
                    <xdr:colOff>361950</xdr:colOff>
                    <xdr:row>1</xdr:row>
                    <xdr:rowOff>19050</xdr:rowOff>
                  </from>
                  <to>
                    <xdr:col>16</xdr:col>
                    <xdr:colOff>9525</xdr:colOff>
                    <xdr:row>1</xdr:row>
                    <xdr:rowOff>228600</xdr:rowOff>
                  </to>
                </anchor>
              </controlPr>
            </control>
          </mc:Choice>
        </mc:AlternateContent>
        <mc:AlternateContent xmlns:mc="http://schemas.openxmlformats.org/markup-compatibility/2006">
          <mc:Choice Requires="x14">
            <control shapeId="36868" r:id="rId7" name="Check Box 4">
              <controlPr defaultSize="0" autoFill="0" autoLine="0" autoPict="0">
                <anchor moveWithCells="1">
                  <from>
                    <xdr:col>2</xdr:col>
                    <xdr:colOff>28575</xdr:colOff>
                    <xdr:row>17</xdr:row>
                    <xdr:rowOff>142875</xdr:rowOff>
                  </from>
                  <to>
                    <xdr:col>4</xdr:col>
                    <xdr:colOff>123825</xdr:colOff>
                    <xdr:row>18</xdr:row>
                    <xdr:rowOff>28575</xdr:rowOff>
                  </to>
                </anchor>
              </controlPr>
            </control>
          </mc:Choice>
        </mc:AlternateContent>
        <mc:AlternateContent xmlns:mc="http://schemas.openxmlformats.org/markup-compatibility/2006">
          <mc:Choice Requires="x14">
            <control shapeId="36869" r:id="rId8" name="Check Box 5">
              <controlPr defaultSize="0" autoFill="0" autoLine="0" autoPict="0">
                <anchor moveWithCells="1">
                  <from>
                    <xdr:col>4</xdr:col>
                    <xdr:colOff>9525</xdr:colOff>
                    <xdr:row>17</xdr:row>
                    <xdr:rowOff>133350</xdr:rowOff>
                  </from>
                  <to>
                    <xdr:col>6</xdr:col>
                    <xdr:colOff>152400</xdr:colOff>
                    <xdr:row>18</xdr:row>
                    <xdr:rowOff>19050</xdr:rowOff>
                  </to>
                </anchor>
              </controlPr>
            </control>
          </mc:Choice>
        </mc:AlternateContent>
        <mc:AlternateContent xmlns:mc="http://schemas.openxmlformats.org/markup-compatibility/2006">
          <mc:Choice Requires="x14">
            <control shapeId="36870" r:id="rId9" name="Check Box 6">
              <controlPr defaultSize="0" autoFill="0" autoLine="0" autoPict="0">
                <anchor moveWithCells="1">
                  <from>
                    <xdr:col>8</xdr:col>
                    <xdr:colOff>28575</xdr:colOff>
                    <xdr:row>27</xdr:row>
                    <xdr:rowOff>123825</xdr:rowOff>
                  </from>
                  <to>
                    <xdr:col>11</xdr:col>
                    <xdr:colOff>371475</xdr:colOff>
                    <xdr:row>28</xdr:row>
                    <xdr:rowOff>19050</xdr:rowOff>
                  </to>
                </anchor>
              </controlPr>
            </control>
          </mc:Choice>
        </mc:AlternateContent>
        <mc:AlternateContent xmlns:mc="http://schemas.openxmlformats.org/markup-compatibility/2006">
          <mc:Choice Requires="x14">
            <control shapeId="36871" r:id="rId10" name="Check Box 7">
              <controlPr defaultSize="0" autoFill="0" autoLine="0" autoPict="0">
                <anchor moveWithCells="1">
                  <from>
                    <xdr:col>5</xdr:col>
                    <xdr:colOff>257175</xdr:colOff>
                    <xdr:row>27</xdr:row>
                    <xdr:rowOff>114300</xdr:rowOff>
                  </from>
                  <to>
                    <xdr:col>7</xdr:col>
                    <xdr:colOff>133350</xdr:colOff>
                    <xdr:row>28</xdr:row>
                    <xdr:rowOff>9525</xdr:rowOff>
                  </to>
                </anchor>
              </controlPr>
            </control>
          </mc:Choice>
        </mc:AlternateContent>
        <mc:AlternateContent xmlns:mc="http://schemas.openxmlformats.org/markup-compatibility/2006">
          <mc:Choice Requires="x14">
            <control shapeId="36873" r:id="rId11" name="Check Box 9">
              <controlPr defaultSize="0" autoFill="0" autoLine="0" autoPict="0">
                <anchor moveWithCells="1">
                  <from>
                    <xdr:col>5</xdr:col>
                    <xdr:colOff>257175</xdr:colOff>
                    <xdr:row>28</xdr:row>
                    <xdr:rowOff>123825</xdr:rowOff>
                  </from>
                  <to>
                    <xdr:col>7</xdr:col>
                    <xdr:colOff>133350</xdr:colOff>
                    <xdr:row>29</xdr:row>
                    <xdr:rowOff>19050</xdr:rowOff>
                  </to>
                </anchor>
              </controlPr>
            </control>
          </mc:Choice>
        </mc:AlternateContent>
        <mc:AlternateContent xmlns:mc="http://schemas.openxmlformats.org/markup-compatibility/2006">
          <mc:Choice Requires="x14">
            <control shapeId="36874" r:id="rId12" name="Check Box 10">
              <controlPr defaultSize="0" autoFill="0" autoLine="0" autoPict="0">
                <anchor moveWithCells="1">
                  <from>
                    <xdr:col>4</xdr:col>
                    <xdr:colOff>95250</xdr:colOff>
                    <xdr:row>19</xdr:row>
                    <xdr:rowOff>123825</xdr:rowOff>
                  </from>
                  <to>
                    <xdr:col>5</xdr:col>
                    <xdr:colOff>200025</xdr:colOff>
                    <xdr:row>20</xdr:row>
                    <xdr:rowOff>19050</xdr:rowOff>
                  </to>
                </anchor>
              </controlPr>
            </control>
          </mc:Choice>
        </mc:AlternateContent>
        <mc:AlternateContent xmlns:mc="http://schemas.openxmlformats.org/markup-compatibility/2006">
          <mc:Choice Requires="x14">
            <control shapeId="36875" r:id="rId13" name="Check Box 11">
              <controlPr defaultSize="0" autoFill="0" autoLine="0" autoPict="0">
                <anchor moveWithCells="1">
                  <from>
                    <xdr:col>7</xdr:col>
                    <xdr:colOff>85725</xdr:colOff>
                    <xdr:row>19</xdr:row>
                    <xdr:rowOff>133350</xdr:rowOff>
                  </from>
                  <to>
                    <xdr:col>8</xdr:col>
                    <xdr:colOff>371475</xdr:colOff>
                    <xdr:row>20</xdr:row>
                    <xdr:rowOff>28575</xdr:rowOff>
                  </to>
                </anchor>
              </controlPr>
            </control>
          </mc:Choice>
        </mc:AlternateContent>
        <mc:AlternateContent xmlns:mc="http://schemas.openxmlformats.org/markup-compatibility/2006">
          <mc:Choice Requires="x14">
            <control shapeId="36876" r:id="rId14" name="Check Box 12">
              <controlPr defaultSize="0" autoFill="0" autoLine="0" autoPict="0">
                <anchor moveWithCells="1">
                  <from>
                    <xdr:col>10</xdr:col>
                    <xdr:colOff>57150</xdr:colOff>
                    <xdr:row>23</xdr:row>
                    <xdr:rowOff>57150</xdr:rowOff>
                  </from>
                  <to>
                    <xdr:col>11</xdr:col>
                    <xdr:colOff>476250</xdr:colOff>
                    <xdr:row>23</xdr:row>
                    <xdr:rowOff>257175</xdr:rowOff>
                  </to>
                </anchor>
              </controlPr>
            </control>
          </mc:Choice>
        </mc:AlternateContent>
        <mc:AlternateContent xmlns:mc="http://schemas.openxmlformats.org/markup-compatibility/2006">
          <mc:Choice Requires="x14">
            <control shapeId="36877" r:id="rId15" name="Check Box 13">
              <controlPr defaultSize="0" autoFill="0" autoLine="0" autoPict="0">
                <anchor moveWithCells="1">
                  <from>
                    <xdr:col>11</xdr:col>
                    <xdr:colOff>400050</xdr:colOff>
                    <xdr:row>23</xdr:row>
                    <xdr:rowOff>38100</xdr:rowOff>
                  </from>
                  <to>
                    <xdr:col>13</xdr:col>
                    <xdr:colOff>361950</xdr:colOff>
                    <xdr:row>23</xdr:row>
                    <xdr:rowOff>285750</xdr:rowOff>
                  </to>
                </anchor>
              </controlPr>
            </control>
          </mc:Choice>
        </mc:AlternateContent>
        <mc:AlternateContent xmlns:mc="http://schemas.openxmlformats.org/markup-compatibility/2006">
          <mc:Choice Requires="x14">
            <control shapeId="36878" r:id="rId16" name="Check Box 14">
              <controlPr defaultSize="0" autoFill="0" autoLine="0" autoPict="0">
                <anchor moveWithCells="1">
                  <from>
                    <xdr:col>8</xdr:col>
                    <xdr:colOff>28575</xdr:colOff>
                    <xdr:row>24</xdr:row>
                    <xdr:rowOff>123825</xdr:rowOff>
                  </from>
                  <to>
                    <xdr:col>9</xdr:col>
                    <xdr:colOff>76200</xdr:colOff>
                    <xdr:row>24</xdr:row>
                    <xdr:rowOff>342900</xdr:rowOff>
                  </to>
                </anchor>
              </controlPr>
            </control>
          </mc:Choice>
        </mc:AlternateContent>
        <mc:AlternateContent xmlns:mc="http://schemas.openxmlformats.org/markup-compatibility/2006">
          <mc:Choice Requires="x14">
            <control shapeId="36879" r:id="rId17" name="Check Box 15">
              <controlPr defaultSize="0" autoFill="0" autoLine="0" autoPict="0">
                <anchor moveWithCells="1">
                  <from>
                    <xdr:col>5</xdr:col>
                    <xdr:colOff>238125</xdr:colOff>
                    <xdr:row>24</xdr:row>
                    <xdr:rowOff>114300</xdr:rowOff>
                  </from>
                  <to>
                    <xdr:col>7</xdr:col>
                    <xdr:colOff>114300</xdr:colOff>
                    <xdr:row>25</xdr:row>
                    <xdr:rowOff>9525</xdr:rowOff>
                  </to>
                </anchor>
              </controlPr>
            </control>
          </mc:Choice>
        </mc:AlternateContent>
        <mc:AlternateContent xmlns:mc="http://schemas.openxmlformats.org/markup-compatibility/2006">
          <mc:Choice Requires="x14">
            <control shapeId="36880" r:id="rId18" name="Check Box 16">
              <controlPr defaultSize="0" autoFill="0" autoLine="0" autoPict="0">
                <anchor moveWithCells="1">
                  <from>
                    <xdr:col>13</xdr:col>
                    <xdr:colOff>228600</xdr:colOff>
                    <xdr:row>23</xdr:row>
                    <xdr:rowOff>47625</xdr:rowOff>
                  </from>
                  <to>
                    <xdr:col>16</xdr:col>
                    <xdr:colOff>85725</xdr:colOff>
                    <xdr:row>23</xdr:row>
                    <xdr:rowOff>295275</xdr:rowOff>
                  </to>
                </anchor>
              </controlPr>
            </control>
          </mc:Choice>
        </mc:AlternateContent>
        <mc:AlternateContent xmlns:mc="http://schemas.openxmlformats.org/markup-compatibility/2006">
          <mc:Choice Requires="x14">
            <control shapeId="36881" r:id="rId19" name="Check Box 17">
              <controlPr defaultSize="0" autoFill="0" autoLine="0" autoPict="0">
                <anchor moveWithCells="1">
                  <from>
                    <xdr:col>4</xdr:col>
                    <xdr:colOff>171450</xdr:colOff>
                    <xdr:row>1</xdr:row>
                    <xdr:rowOff>47625</xdr:rowOff>
                  </from>
                  <to>
                    <xdr:col>6</xdr:col>
                    <xdr:colOff>342900</xdr:colOff>
                    <xdr:row>1</xdr:row>
                    <xdr:rowOff>219075</xdr:rowOff>
                  </to>
                </anchor>
              </controlPr>
            </control>
          </mc:Choice>
        </mc:AlternateContent>
        <mc:AlternateContent xmlns:mc="http://schemas.openxmlformats.org/markup-compatibility/2006">
          <mc:Choice Requires="x14">
            <control shapeId="36882" r:id="rId20" name="Check Box 18">
              <controlPr defaultSize="0" autoFill="0" autoLine="0" autoPict="0">
                <anchor moveWithCells="1">
                  <from>
                    <xdr:col>6</xdr:col>
                    <xdr:colOff>238125</xdr:colOff>
                    <xdr:row>1</xdr:row>
                    <xdr:rowOff>9525</xdr:rowOff>
                  </from>
                  <to>
                    <xdr:col>9</xdr:col>
                    <xdr:colOff>285750</xdr:colOff>
                    <xdr:row>1</xdr:row>
                    <xdr:rowOff>247650</xdr:rowOff>
                  </to>
                </anchor>
              </controlPr>
            </control>
          </mc:Choice>
        </mc:AlternateContent>
        <mc:AlternateContent xmlns:mc="http://schemas.openxmlformats.org/markup-compatibility/2006">
          <mc:Choice Requires="x14">
            <control shapeId="36883" r:id="rId21" name="Check Box 19">
              <controlPr defaultSize="0" autoFill="0" autoLine="0" autoPict="0">
                <anchor moveWithCells="1">
                  <from>
                    <xdr:col>8</xdr:col>
                    <xdr:colOff>19050</xdr:colOff>
                    <xdr:row>28</xdr:row>
                    <xdr:rowOff>123825</xdr:rowOff>
                  </from>
                  <to>
                    <xdr:col>11</xdr:col>
                    <xdr:colOff>361950</xdr:colOff>
                    <xdr:row>29</xdr:row>
                    <xdr:rowOff>19050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S251"/>
  <sheetViews>
    <sheetView showGridLines="0" zoomScale="70" zoomScaleNormal="70" workbookViewId="0">
      <selection activeCell="E19" sqref="E19"/>
    </sheetView>
  </sheetViews>
  <sheetFormatPr defaultRowHeight="11.25"/>
  <cols>
    <col min="1" max="1" width="20.85546875" style="99" bestFit="1" customWidth="1"/>
    <col min="2" max="2" width="9.7109375" style="99" bestFit="1" customWidth="1"/>
    <col min="3" max="3" width="34.5703125" style="99" customWidth="1"/>
    <col min="4" max="4" width="9.85546875" style="99" bestFit="1" customWidth="1"/>
    <col min="5" max="5" width="26.85546875" style="100" bestFit="1" customWidth="1"/>
    <col min="6" max="6" width="20.7109375" style="99" bestFit="1" customWidth="1"/>
    <col min="7" max="7" width="16.140625" style="99" customWidth="1"/>
    <col min="8" max="8" width="18.140625" style="99" bestFit="1" customWidth="1"/>
    <col min="9" max="9" width="21.28515625" style="99" customWidth="1"/>
    <col min="10" max="10" width="21.140625" style="99" bestFit="1" customWidth="1"/>
    <col min="11" max="11" width="21.85546875" style="99" bestFit="1" customWidth="1"/>
    <col min="12" max="12" width="29.140625" style="99" customWidth="1"/>
    <col min="13" max="13" width="22.140625" style="99" bestFit="1" customWidth="1"/>
    <col min="14" max="14" width="23.7109375" style="99" bestFit="1" customWidth="1"/>
    <col min="15" max="15" width="20.42578125" style="99" bestFit="1" customWidth="1"/>
    <col min="16" max="16" width="10.7109375" style="99" bestFit="1" customWidth="1"/>
    <col min="17" max="17" width="19.5703125" style="99" bestFit="1" customWidth="1"/>
    <col min="18" max="18" width="21.140625" style="99" bestFit="1" customWidth="1"/>
    <col min="19" max="19" width="21.42578125" style="99" bestFit="1" customWidth="1"/>
    <col min="20" max="23" width="21.42578125" style="99" customWidth="1"/>
    <col min="24" max="24" width="21.140625" style="99" bestFit="1" customWidth="1"/>
    <col min="25" max="25" width="17.5703125" style="99" customWidth="1"/>
    <col min="26" max="26" width="17.42578125" style="99" bestFit="1" customWidth="1"/>
    <col min="27" max="27" width="20.140625" style="99" bestFit="1" customWidth="1"/>
    <col min="28" max="28" width="16.85546875" style="99" customWidth="1"/>
    <col min="29" max="29" width="18.85546875" style="99" bestFit="1" customWidth="1"/>
    <col min="30" max="30" width="18.28515625" style="99" bestFit="1" customWidth="1"/>
    <col min="31" max="31" width="21.5703125" style="99" customWidth="1"/>
    <col min="32" max="32" width="17" style="99" customWidth="1"/>
    <col min="33" max="33" width="16.42578125" style="99" customWidth="1"/>
    <col min="34" max="34" width="13.28515625" style="99" customWidth="1"/>
    <col min="35" max="35" width="14.7109375" style="99" customWidth="1"/>
    <col min="36" max="43" width="13.28515625" style="99" customWidth="1"/>
    <col min="44" max="44" width="26.28515625" style="99" customWidth="1"/>
    <col min="45" max="45" width="27.7109375" style="99" customWidth="1"/>
    <col min="46" max="16384" width="9.140625" style="99"/>
  </cols>
  <sheetData>
    <row r="1" spans="1:45" s="102" customFormat="1" ht="13.5" thickBot="1">
      <c r="A1" s="101"/>
      <c r="B1" s="101"/>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row>
    <row r="2" spans="1:45" s="102" customFormat="1" ht="18" customHeight="1">
      <c r="A2" s="336"/>
      <c r="B2" s="337"/>
      <c r="C2" s="338"/>
      <c r="D2" s="345" t="s">
        <v>762</v>
      </c>
      <c r="E2" s="346"/>
      <c r="F2" s="346"/>
      <c r="G2" s="346"/>
      <c r="H2" s="346"/>
      <c r="I2" s="346"/>
      <c r="J2" s="346"/>
      <c r="K2" s="346"/>
      <c r="L2" s="346"/>
      <c r="M2" s="346"/>
      <c r="N2" s="346"/>
      <c r="O2" s="346"/>
      <c r="P2" s="346"/>
      <c r="Q2" s="346"/>
      <c r="R2" s="346"/>
      <c r="S2" s="346"/>
      <c r="T2" s="346"/>
      <c r="U2" s="346"/>
      <c r="V2" s="346"/>
      <c r="W2" s="346"/>
      <c r="X2" s="346"/>
      <c r="Y2" s="346"/>
      <c r="Z2" s="346"/>
      <c r="AA2" s="346"/>
      <c r="AB2" s="346"/>
      <c r="AC2" s="346"/>
      <c r="AD2" s="346"/>
      <c r="AE2" s="346"/>
      <c r="AF2" s="346"/>
      <c r="AG2" s="346"/>
      <c r="AH2" s="346"/>
      <c r="AI2" s="346"/>
      <c r="AJ2" s="346"/>
      <c r="AK2" s="346"/>
      <c r="AL2" s="346"/>
      <c r="AM2" s="346"/>
      <c r="AN2" s="346"/>
      <c r="AO2" s="346"/>
      <c r="AP2" s="346"/>
      <c r="AQ2" s="347"/>
      <c r="AR2" s="369" t="s">
        <v>763</v>
      </c>
      <c r="AS2" s="370"/>
    </row>
    <row r="3" spans="1:45" s="102" customFormat="1" ht="19.5" customHeight="1">
      <c r="A3" s="339"/>
      <c r="B3" s="340"/>
      <c r="C3" s="341"/>
      <c r="D3" s="348"/>
      <c r="E3" s="349"/>
      <c r="F3" s="349"/>
      <c r="G3" s="349"/>
      <c r="H3" s="349"/>
      <c r="I3" s="349"/>
      <c r="J3" s="349"/>
      <c r="K3" s="349"/>
      <c r="L3" s="349"/>
      <c r="M3" s="349"/>
      <c r="N3" s="349"/>
      <c r="O3" s="349"/>
      <c r="P3" s="349"/>
      <c r="Q3" s="349"/>
      <c r="R3" s="349"/>
      <c r="S3" s="349"/>
      <c r="T3" s="349"/>
      <c r="U3" s="349"/>
      <c r="V3" s="349"/>
      <c r="W3" s="349"/>
      <c r="X3" s="349"/>
      <c r="Y3" s="349"/>
      <c r="Z3" s="349"/>
      <c r="AA3" s="349"/>
      <c r="AB3" s="349"/>
      <c r="AC3" s="349"/>
      <c r="AD3" s="349"/>
      <c r="AE3" s="349"/>
      <c r="AF3" s="349"/>
      <c r="AG3" s="349"/>
      <c r="AH3" s="349"/>
      <c r="AI3" s="349"/>
      <c r="AJ3" s="349"/>
      <c r="AK3" s="349"/>
      <c r="AL3" s="349"/>
      <c r="AM3" s="349"/>
      <c r="AN3" s="349"/>
      <c r="AO3" s="349"/>
      <c r="AP3" s="349"/>
      <c r="AQ3" s="350"/>
      <c r="AR3" s="371"/>
      <c r="AS3" s="372"/>
    </row>
    <row r="4" spans="1:45" s="102" customFormat="1" ht="18.75" customHeight="1" thickBot="1">
      <c r="A4" s="342"/>
      <c r="B4" s="343"/>
      <c r="C4" s="344"/>
      <c r="D4" s="351"/>
      <c r="E4" s="352"/>
      <c r="F4" s="352"/>
      <c r="G4" s="352"/>
      <c r="H4" s="352"/>
      <c r="I4" s="352"/>
      <c r="J4" s="352"/>
      <c r="K4" s="352"/>
      <c r="L4" s="352"/>
      <c r="M4" s="352"/>
      <c r="N4" s="352"/>
      <c r="O4" s="352"/>
      <c r="P4" s="352"/>
      <c r="Q4" s="352"/>
      <c r="R4" s="352"/>
      <c r="S4" s="352"/>
      <c r="T4" s="352"/>
      <c r="U4" s="352"/>
      <c r="V4" s="352"/>
      <c r="W4" s="352"/>
      <c r="X4" s="352"/>
      <c r="Y4" s="352"/>
      <c r="Z4" s="352"/>
      <c r="AA4" s="352"/>
      <c r="AB4" s="352"/>
      <c r="AC4" s="352"/>
      <c r="AD4" s="352"/>
      <c r="AE4" s="352"/>
      <c r="AF4" s="352"/>
      <c r="AG4" s="352"/>
      <c r="AH4" s="352"/>
      <c r="AI4" s="352"/>
      <c r="AJ4" s="352"/>
      <c r="AK4" s="352"/>
      <c r="AL4" s="352"/>
      <c r="AM4" s="352"/>
      <c r="AN4" s="352"/>
      <c r="AO4" s="352"/>
      <c r="AP4" s="352"/>
      <c r="AQ4" s="353"/>
      <c r="AR4" s="373" t="s">
        <v>893</v>
      </c>
      <c r="AS4" s="374"/>
    </row>
    <row r="5" spans="1:45" s="102" customFormat="1" ht="15.75" thickBot="1">
      <c r="A5" s="319"/>
      <c r="B5" s="319"/>
      <c r="C5" s="319"/>
      <c r="D5" s="319"/>
      <c r="E5" s="319"/>
      <c r="F5" s="319"/>
      <c r="G5" s="319"/>
      <c r="H5" s="319"/>
      <c r="I5" s="319"/>
      <c r="J5" s="319"/>
      <c r="K5" s="319"/>
      <c r="L5" s="319"/>
      <c r="M5" s="319"/>
      <c r="N5" s="319"/>
      <c r="O5" s="319"/>
      <c r="P5" s="319"/>
      <c r="Q5" s="319"/>
      <c r="R5" s="319"/>
      <c r="S5" s="319"/>
      <c r="T5" s="319"/>
      <c r="U5" s="319"/>
      <c r="V5" s="319"/>
      <c r="W5" s="319"/>
      <c r="X5" s="319"/>
      <c r="Y5" s="319"/>
      <c r="Z5" s="319"/>
      <c r="AA5" s="319"/>
      <c r="AB5" s="319"/>
      <c r="AC5" s="319"/>
      <c r="AD5" s="319"/>
      <c r="AE5" s="319"/>
      <c r="AF5" s="319"/>
      <c r="AG5" s="319"/>
      <c r="AH5" s="319"/>
      <c r="AI5" s="319"/>
      <c r="AJ5" s="319"/>
      <c r="AK5" s="319"/>
      <c r="AL5" s="319"/>
      <c r="AM5" s="319"/>
      <c r="AN5" s="319"/>
      <c r="AO5" s="319"/>
      <c r="AP5" s="319"/>
      <c r="AQ5" s="319"/>
      <c r="AR5" s="319"/>
      <c r="AS5" s="319"/>
    </row>
    <row r="6" spans="1:45" s="102" customFormat="1" ht="30" customHeight="1">
      <c r="A6" s="320" t="s">
        <v>802</v>
      </c>
      <c r="B6" s="321"/>
      <c r="C6" s="321"/>
      <c r="D6" s="378"/>
      <c r="E6" s="379"/>
      <c r="F6" s="379"/>
      <c r="G6" s="379"/>
      <c r="H6" s="379"/>
      <c r="I6" s="379"/>
      <c r="J6" s="379"/>
      <c r="K6" s="379"/>
      <c r="L6" s="380"/>
      <c r="M6" s="322" t="s">
        <v>804</v>
      </c>
      <c r="N6" s="323"/>
      <c r="O6" s="324"/>
      <c r="P6" s="324"/>
      <c r="Q6" s="324"/>
      <c r="R6" s="324"/>
      <c r="S6" s="324"/>
      <c r="T6" s="324"/>
      <c r="U6" s="324"/>
      <c r="V6" s="324"/>
      <c r="W6" s="324"/>
      <c r="X6" s="324"/>
      <c r="Y6" s="324"/>
      <c r="Z6" s="324"/>
      <c r="AA6" s="325" t="s">
        <v>764</v>
      </c>
      <c r="AB6" s="326"/>
      <c r="AC6" s="327"/>
      <c r="AD6" s="328"/>
      <c r="AE6" s="329"/>
      <c r="AF6" s="329"/>
      <c r="AG6" s="329"/>
      <c r="AH6" s="329"/>
      <c r="AI6" s="329"/>
      <c r="AJ6" s="329"/>
      <c r="AK6" s="329"/>
      <c r="AL6" s="329"/>
      <c r="AM6" s="103"/>
      <c r="AN6" s="103"/>
      <c r="AO6" s="103"/>
      <c r="AP6" s="103"/>
      <c r="AQ6" s="103"/>
      <c r="AR6" s="103"/>
      <c r="AS6" s="104"/>
    </row>
    <row r="7" spans="1:45" s="102" customFormat="1" ht="30" customHeight="1">
      <c r="A7" s="356" t="s">
        <v>765</v>
      </c>
      <c r="B7" s="357"/>
      <c r="C7" s="357"/>
      <c r="D7" s="381"/>
      <c r="E7" s="382"/>
      <c r="F7" s="382"/>
      <c r="G7" s="382"/>
      <c r="H7" s="382"/>
      <c r="I7" s="382"/>
      <c r="J7" s="382"/>
      <c r="K7" s="382"/>
      <c r="L7" s="383"/>
      <c r="M7" s="357" t="s">
        <v>766</v>
      </c>
      <c r="N7" s="357"/>
      <c r="O7" s="384"/>
      <c r="P7" s="384"/>
      <c r="Q7" s="384"/>
      <c r="R7" s="384"/>
      <c r="S7" s="384"/>
      <c r="T7" s="384"/>
      <c r="U7" s="384"/>
      <c r="V7" s="384"/>
      <c r="W7" s="384"/>
      <c r="X7" s="384"/>
      <c r="Y7" s="384"/>
      <c r="Z7" s="384"/>
      <c r="AA7" s="385" t="s">
        <v>767</v>
      </c>
      <c r="AB7" s="386"/>
      <c r="AC7" s="387"/>
      <c r="AD7" s="358"/>
      <c r="AE7" s="359"/>
      <c r="AF7" s="359"/>
      <c r="AG7" s="359"/>
      <c r="AH7" s="359"/>
      <c r="AI7" s="359"/>
      <c r="AJ7" s="359"/>
      <c r="AK7" s="359"/>
      <c r="AL7" s="359"/>
      <c r="AM7" s="105"/>
      <c r="AN7" s="105"/>
      <c r="AO7" s="105"/>
      <c r="AP7" s="105"/>
      <c r="AQ7" s="105"/>
      <c r="AR7" s="105"/>
      <c r="AS7" s="106"/>
    </row>
    <row r="8" spans="1:45" s="102" customFormat="1" ht="30" customHeight="1">
      <c r="A8" s="356" t="s">
        <v>768</v>
      </c>
      <c r="B8" s="357"/>
      <c r="C8" s="357"/>
      <c r="D8" s="381"/>
      <c r="E8" s="382"/>
      <c r="F8" s="382"/>
      <c r="G8" s="382"/>
      <c r="H8" s="382"/>
      <c r="I8" s="382"/>
      <c r="J8" s="382"/>
      <c r="K8" s="382"/>
      <c r="L8" s="383"/>
      <c r="M8" s="357" t="s">
        <v>769</v>
      </c>
      <c r="N8" s="357"/>
      <c r="O8" s="384"/>
      <c r="P8" s="384"/>
      <c r="Q8" s="384"/>
      <c r="R8" s="384"/>
      <c r="S8" s="384"/>
      <c r="T8" s="384"/>
      <c r="U8" s="384"/>
      <c r="V8" s="384"/>
      <c r="W8" s="384"/>
      <c r="X8" s="384"/>
      <c r="Y8" s="384"/>
      <c r="Z8" s="384"/>
      <c r="AA8" s="375" t="s">
        <v>770</v>
      </c>
      <c r="AB8" s="376"/>
      <c r="AC8" s="377"/>
      <c r="AD8" s="358"/>
      <c r="AE8" s="359"/>
      <c r="AF8" s="359"/>
      <c r="AG8" s="359"/>
      <c r="AH8" s="359"/>
      <c r="AI8" s="359"/>
      <c r="AJ8" s="359"/>
      <c r="AK8" s="359"/>
      <c r="AL8" s="359"/>
      <c r="AM8" s="105"/>
      <c r="AN8" s="105"/>
      <c r="AO8" s="105"/>
      <c r="AP8" s="105"/>
      <c r="AQ8" s="105"/>
      <c r="AR8" s="105"/>
      <c r="AS8" s="106"/>
    </row>
    <row r="9" spans="1:45" s="102" customFormat="1" ht="30" customHeight="1" thickBot="1">
      <c r="A9" s="360" t="s">
        <v>771</v>
      </c>
      <c r="B9" s="361"/>
      <c r="C9" s="361"/>
      <c r="D9" s="388"/>
      <c r="E9" s="389"/>
      <c r="F9" s="389"/>
      <c r="G9" s="389"/>
      <c r="H9" s="389"/>
      <c r="I9" s="389"/>
      <c r="J9" s="389"/>
      <c r="K9" s="389"/>
      <c r="L9" s="390"/>
      <c r="M9" s="362" t="s">
        <v>772</v>
      </c>
      <c r="N9" s="362"/>
      <c r="O9" s="363"/>
      <c r="P9" s="363"/>
      <c r="Q9" s="363"/>
      <c r="R9" s="363"/>
      <c r="S9" s="363"/>
      <c r="T9" s="363"/>
      <c r="U9" s="363"/>
      <c r="V9" s="363"/>
      <c r="W9" s="363"/>
      <c r="X9" s="363"/>
      <c r="Y9" s="363"/>
      <c r="Z9" s="363"/>
      <c r="AA9" s="364" t="s">
        <v>773</v>
      </c>
      <c r="AB9" s="365"/>
      <c r="AC9" s="366"/>
      <c r="AD9" s="367"/>
      <c r="AE9" s="368"/>
      <c r="AF9" s="368"/>
      <c r="AG9" s="368"/>
      <c r="AH9" s="368"/>
      <c r="AI9" s="368"/>
      <c r="AJ9" s="368"/>
      <c r="AK9" s="368"/>
      <c r="AL9" s="368"/>
      <c r="AM9" s="107"/>
      <c r="AN9" s="107"/>
      <c r="AO9" s="107"/>
      <c r="AP9" s="107"/>
      <c r="AQ9" s="107"/>
      <c r="AR9" s="107"/>
      <c r="AS9" s="108"/>
    </row>
    <row r="10" spans="1:45" s="102" customFormat="1" ht="15.75" thickBot="1">
      <c r="A10" s="319"/>
      <c r="B10" s="319"/>
      <c r="C10" s="319"/>
      <c r="D10" s="319"/>
      <c r="E10" s="319"/>
      <c r="F10" s="319"/>
      <c r="G10" s="319"/>
      <c r="H10" s="319"/>
      <c r="I10" s="319"/>
      <c r="J10" s="319"/>
      <c r="K10" s="319"/>
      <c r="L10" s="319"/>
      <c r="M10" s="319"/>
      <c r="N10" s="319"/>
      <c r="O10" s="319"/>
      <c r="P10" s="319"/>
      <c r="Q10" s="319"/>
      <c r="R10" s="319"/>
      <c r="S10" s="319"/>
      <c r="T10" s="319"/>
      <c r="U10" s="319"/>
      <c r="V10" s="319"/>
      <c r="W10" s="319"/>
      <c r="X10" s="319"/>
      <c r="Y10" s="319"/>
      <c r="Z10" s="319"/>
      <c r="AA10" s="319"/>
      <c r="AB10" s="319"/>
      <c r="AC10" s="319"/>
      <c r="AD10" s="319"/>
      <c r="AE10" s="319"/>
      <c r="AF10" s="319"/>
      <c r="AG10" s="319"/>
      <c r="AH10" s="319"/>
      <c r="AI10" s="319"/>
      <c r="AJ10" s="319"/>
      <c r="AK10" s="319"/>
      <c r="AL10" s="319"/>
      <c r="AM10" s="319"/>
      <c r="AN10" s="319"/>
      <c r="AO10" s="319"/>
      <c r="AP10" s="319"/>
      <c r="AQ10" s="319"/>
      <c r="AR10" s="319"/>
      <c r="AS10" s="319"/>
    </row>
    <row r="11" spans="1:45" s="125" customFormat="1" ht="16.5" customHeight="1" thickBot="1">
      <c r="A11" s="354" t="s">
        <v>774</v>
      </c>
      <c r="B11" s="355"/>
      <c r="C11" s="355"/>
      <c r="D11" s="199"/>
      <c r="E11" s="200"/>
      <c r="F11" s="200"/>
      <c r="G11" s="200"/>
      <c r="H11" s="201" t="s">
        <v>803</v>
      </c>
      <c r="I11" s="200"/>
      <c r="J11" s="200"/>
      <c r="K11" s="202"/>
      <c r="L11" s="184" t="s">
        <v>803</v>
      </c>
      <c r="M11" s="330" t="s">
        <v>777</v>
      </c>
      <c r="N11" s="331"/>
      <c r="O11" s="331"/>
      <c r="P11" s="331"/>
      <c r="Q11" s="331"/>
      <c r="R11" s="331"/>
      <c r="S11" s="331"/>
      <c r="T11" s="331"/>
      <c r="U11" s="331"/>
      <c r="V11" s="331"/>
      <c r="W11" s="331"/>
      <c r="X11" s="331"/>
      <c r="Y11" s="331"/>
      <c r="Z11" s="331"/>
      <c r="AA11" s="331"/>
      <c r="AB11" s="331"/>
      <c r="AC11" s="331"/>
      <c r="AD11" s="331"/>
      <c r="AE11" s="331"/>
      <c r="AF11" s="331"/>
      <c r="AG11" s="332"/>
      <c r="AH11" s="333" t="s">
        <v>778</v>
      </c>
      <c r="AI11" s="334"/>
      <c r="AJ11" s="334"/>
      <c r="AK11" s="334"/>
      <c r="AL11" s="334"/>
      <c r="AM11" s="334"/>
      <c r="AN11" s="334"/>
      <c r="AO11" s="334"/>
      <c r="AP11" s="334"/>
      <c r="AQ11" s="335"/>
      <c r="AR11" s="196" t="s">
        <v>803</v>
      </c>
      <c r="AS11" s="198" t="s">
        <v>803</v>
      </c>
    </row>
    <row r="12" spans="1:45" s="125" customFormat="1" ht="51.75" thickBot="1">
      <c r="A12" s="181" t="s">
        <v>780</v>
      </c>
      <c r="B12" s="182" t="s">
        <v>755</v>
      </c>
      <c r="C12" s="183" t="s">
        <v>910</v>
      </c>
      <c r="D12" s="180" t="s">
        <v>756</v>
      </c>
      <c r="E12" s="203" t="s">
        <v>757</v>
      </c>
      <c r="F12" s="203" t="s">
        <v>905</v>
      </c>
      <c r="G12" s="203" t="s">
        <v>758</v>
      </c>
      <c r="H12" s="203" t="s">
        <v>759</v>
      </c>
      <c r="I12" s="203" t="s">
        <v>906</v>
      </c>
      <c r="J12" s="203" t="s">
        <v>775</v>
      </c>
      <c r="K12" s="204" t="s">
        <v>776</v>
      </c>
      <c r="L12" s="178" t="s">
        <v>904</v>
      </c>
      <c r="M12" s="185" t="s">
        <v>781</v>
      </c>
      <c r="N12" s="186" t="s">
        <v>782</v>
      </c>
      <c r="O12" s="186" t="s">
        <v>886</v>
      </c>
      <c r="P12" s="187" t="s">
        <v>885</v>
      </c>
      <c r="Q12" s="188" t="s">
        <v>887</v>
      </c>
      <c r="R12" s="186" t="s">
        <v>800</v>
      </c>
      <c r="S12" s="186" t="s">
        <v>908</v>
      </c>
      <c r="T12" s="186" t="s">
        <v>909</v>
      </c>
      <c r="U12" s="186" t="s">
        <v>801</v>
      </c>
      <c r="V12" s="186" t="s">
        <v>899</v>
      </c>
      <c r="W12" s="186" t="s">
        <v>898</v>
      </c>
      <c r="X12" s="186" t="s">
        <v>783</v>
      </c>
      <c r="Y12" s="189" t="s">
        <v>784</v>
      </c>
      <c r="Z12" s="189" t="s">
        <v>785</v>
      </c>
      <c r="AA12" s="189" t="s">
        <v>786</v>
      </c>
      <c r="AB12" s="189" t="s">
        <v>787</v>
      </c>
      <c r="AC12" s="190" t="s">
        <v>888</v>
      </c>
      <c r="AD12" s="189" t="s">
        <v>788</v>
      </c>
      <c r="AE12" s="189" t="s">
        <v>789</v>
      </c>
      <c r="AF12" s="189" t="s">
        <v>790</v>
      </c>
      <c r="AG12" s="191" t="s">
        <v>889</v>
      </c>
      <c r="AH12" s="192" t="s">
        <v>791</v>
      </c>
      <c r="AI12" s="205" t="s">
        <v>907</v>
      </c>
      <c r="AJ12" s="193" t="s">
        <v>792</v>
      </c>
      <c r="AK12" s="193" t="s">
        <v>782</v>
      </c>
      <c r="AL12" s="194" t="s">
        <v>890</v>
      </c>
      <c r="AM12" s="193" t="s">
        <v>793</v>
      </c>
      <c r="AN12" s="193" t="s">
        <v>794</v>
      </c>
      <c r="AO12" s="193" t="s">
        <v>795</v>
      </c>
      <c r="AP12" s="193" t="s">
        <v>796</v>
      </c>
      <c r="AQ12" s="195" t="s">
        <v>891</v>
      </c>
      <c r="AR12" s="197" t="s">
        <v>892</v>
      </c>
      <c r="AS12" s="179" t="s">
        <v>779</v>
      </c>
    </row>
    <row r="13" spans="1:45" s="96" customFormat="1" ht="21.75" customHeight="1">
      <c r="A13" s="132"/>
      <c r="B13" s="133"/>
      <c r="C13" s="133"/>
      <c r="D13" s="133"/>
      <c r="E13" s="134"/>
      <c r="F13" s="133"/>
      <c r="G13" s="133"/>
      <c r="H13" s="135"/>
      <c r="I13" s="136"/>
      <c r="J13" s="136"/>
      <c r="K13" s="136"/>
      <c r="L13" s="136"/>
      <c r="M13" s="133"/>
      <c r="N13" s="133"/>
      <c r="O13" s="133"/>
      <c r="P13" s="137"/>
      <c r="Q13" s="137"/>
      <c r="R13" s="137"/>
      <c r="S13" s="133"/>
      <c r="T13" s="133"/>
      <c r="U13" s="133"/>
      <c r="V13" s="133"/>
      <c r="W13" s="133"/>
      <c r="X13" s="133"/>
      <c r="Y13" s="138"/>
      <c r="Z13" s="137"/>
      <c r="AA13" s="137"/>
      <c r="AB13" s="137"/>
      <c r="AC13" s="137"/>
      <c r="AD13" s="137"/>
      <c r="AE13" s="137"/>
      <c r="AF13" s="137"/>
      <c r="AG13" s="137"/>
      <c r="AH13" s="137"/>
      <c r="AI13" s="137"/>
      <c r="AJ13" s="137"/>
      <c r="AK13" s="137"/>
      <c r="AL13" s="137"/>
      <c r="AM13" s="137"/>
      <c r="AN13" s="137"/>
      <c r="AO13" s="137"/>
      <c r="AP13" s="137"/>
      <c r="AQ13" s="137"/>
      <c r="AR13" s="133"/>
      <c r="AS13" s="139"/>
    </row>
    <row r="14" spans="1:45" s="96" customFormat="1" ht="21.75" customHeight="1">
      <c r="A14" s="132"/>
      <c r="B14" s="133"/>
      <c r="C14" s="133"/>
      <c r="D14" s="133"/>
      <c r="E14" s="134"/>
      <c r="F14" s="133"/>
      <c r="G14" s="133"/>
      <c r="H14" s="135"/>
      <c r="I14" s="136"/>
      <c r="J14" s="136"/>
      <c r="K14" s="136"/>
      <c r="L14" s="136"/>
      <c r="M14" s="133"/>
      <c r="N14" s="133"/>
      <c r="O14" s="133"/>
      <c r="P14" s="137"/>
      <c r="Q14" s="137"/>
      <c r="R14" s="137"/>
      <c r="S14" s="133"/>
      <c r="T14" s="133"/>
      <c r="U14" s="133"/>
      <c r="V14" s="133"/>
      <c r="W14" s="133"/>
      <c r="X14" s="133"/>
      <c r="Y14" s="138"/>
      <c r="Z14" s="137"/>
      <c r="AA14" s="137"/>
      <c r="AB14" s="137"/>
      <c r="AC14" s="137"/>
      <c r="AD14" s="137"/>
      <c r="AE14" s="137"/>
      <c r="AF14" s="137"/>
      <c r="AG14" s="137"/>
      <c r="AH14" s="137"/>
      <c r="AI14" s="137"/>
      <c r="AJ14" s="137"/>
      <c r="AK14" s="137"/>
      <c r="AL14" s="137"/>
      <c r="AM14" s="137"/>
      <c r="AN14" s="137"/>
      <c r="AO14" s="137"/>
      <c r="AP14" s="137"/>
      <c r="AQ14" s="137"/>
      <c r="AR14" s="133"/>
      <c r="AS14" s="139"/>
    </row>
    <row r="15" spans="1:45" s="96" customFormat="1" ht="21.75" customHeight="1">
      <c r="A15" s="132"/>
      <c r="B15" s="133"/>
      <c r="C15" s="133"/>
      <c r="D15" s="133"/>
      <c r="E15" s="134"/>
      <c r="F15" s="133"/>
      <c r="G15" s="133"/>
      <c r="H15" s="135"/>
      <c r="I15" s="136"/>
      <c r="J15" s="136"/>
      <c r="K15" s="136"/>
      <c r="L15" s="136"/>
      <c r="M15" s="133"/>
      <c r="N15" s="133"/>
      <c r="O15" s="133"/>
      <c r="P15" s="137"/>
      <c r="Q15" s="137"/>
      <c r="R15" s="137"/>
      <c r="S15" s="133"/>
      <c r="T15" s="133"/>
      <c r="U15" s="133"/>
      <c r="V15" s="133"/>
      <c r="W15" s="133"/>
      <c r="X15" s="133"/>
      <c r="Y15" s="138"/>
      <c r="Z15" s="137"/>
      <c r="AA15" s="137"/>
      <c r="AB15" s="137"/>
      <c r="AC15" s="137"/>
      <c r="AD15" s="137"/>
      <c r="AE15" s="137"/>
      <c r="AF15" s="137"/>
      <c r="AG15" s="137"/>
      <c r="AH15" s="137"/>
      <c r="AI15" s="137"/>
      <c r="AJ15" s="137"/>
      <c r="AK15" s="137"/>
      <c r="AL15" s="137"/>
      <c r="AM15" s="137"/>
      <c r="AN15" s="137"/>
      <c r="AO15" s="137"/>
      <c r="AP15" s="137"/>
      <c r="AQ15" s="137"/>
      <c r="AR15" s="133"/>
      <c r="AS15" s="139"/>
    </row>
    <row r="16" spans="1:45" s="96" customFormat="1" ht="21.75" customHeight="1">
      <c r="A16" s="132"/>
      <c r="B16" s="133"/>
      <c r="C16" s="133"/>
      <c r="D16" s="133"/>
      <c r="E16" s="134"/>
      <c r="F16" s="133"/>
      <c r="G16" s="133"/>
      <c r="H16" s="135"/>
      <c r="I16" s="136"/>
      <c r="J16" s="136"/>
      <c r="K16" s="136"/>
      <c r="L16" s="136"/>
      <c r="M16" s="133"/>
      <c r="N16" s="133"/>
      <c r="O16" s="133"/>
      <c r="P16" s="137"/>
      <c r="Q16" s="137"/>
      <c r="R16" s="137"/>
      <c r="S16" s="133"/>
      <c r="T16" s="133"/>
      <c r="U16" s="133"/>
      <c r="V16" s="133"/>
      <c r="W16" s="133"/>
      <c r="X16" s="133"/>
      <c r="Y16" s="138"/>
      <c r="Z16" s="137"/>
      <c r="AA16" s="137"/>
      <c r="AB16" s="137"/>
      <c r="AC16" s="137"/>
      <c r="AD16" s="137"/>
      <c r="AE16" s="137"/>
      <c r="AF16" s="137"/>
      <c r="AG16" s="137"/>
      <c r="AH16" s="137"/>
      <c r="AI16" s="137"/>
      <c r="AJ16" s="137"/>
      <c r="AK16" s="137"/>
      <c r="AL16" s="137"/>
      <c r="AM16" s="137"/>
      <c r="AN16" s="137"/>
      <c r="AO16" s="137"/>
      <c r="AP16" s="137"/>
      <c r="AQ16" s="137"/>
      <c r="AR16" s="133"/>
      <c r="AS16" s="139"/>
    </row>
    <row r="17" spans="1:45" s="96" customFormat="1" ht="21.75" customHeight="1">
      <c r="A17" s="132"/>
      <c r="B17" s="133"/>
      <c r="C17" s="133"/>
      <c r="D17" s="133"/>
      <c r="E17" s="134"/>
      <c r="F17" s="133"/>
      <c r="G17" s="133"/>
      <c r="H17" s="135"/>
      <c r="I17" s="136"/>
      <c r="J17" s="136"/>
      <c r="K17" s="136"/>
      <c r="L17" s="136"/>
      <c r="M17" s="133"/>
      <c r="N17" s="133"/>
      <c r="O17" s="133"/>
      <c r="P17" s="137"/>
      <c r="Q17" s="137"/>
      <c r="R17" s="137"/>
      <c r="S17" s="133"/>
      <c r="T17" s="133"/>
      <c r="U17" s="133"/>
      <c r="V17" s="133"/>
      <c r="W17" s="133"/>
      <c r="X17" s="133"/>
      <c r="Y17" s="138"/>
      <c r="Z17" s="137"/>
      <c r="AA17" s="137"/>
      <c r="AB17" s="137"/>
      <c r="AC17" s="137"/>
      <c r="AD17" s="137"/>
      <c r="AE17" s="137"/>
      <c r="AF17" s="137"/>
      <c r="AG17" s="137"/>
      <c r="AH17" s="137"/>
      <c r="AI17" s="137"/>
      <c r="AJ17" s="137"/>
      <c r="AK17" s="137"/>
      <c r="AL17" s="137"/>
      <c r="AM17" s="137"/>
      <c r="AN17" s="137"/>
      <c r="AO17" s="137"/>
      <c r="AP17" s="137"/>
      <c r="AQ17" s="137"/>
      <c r="AR17" s="133"/>
      <c r="AS17" s="139"/>
    </row>
    <row r="18" spans="1:45" s="96" customFormat="1" ht="21.75" customHeight="1">
      <c r="A18" s="140"/>
      <c r="B18" s="141"/>
      <c r="C18" s="141"/>
      <c r="D18" s="141"/>
      <c r="E18" s="142"/>
      <c r="F18" s="141"/>
      <c r="G18" s="141"/>
      <c r="H18" s="135"/>
      <c r="I18" s="143"/>
      <c r="J18" s="143"/>
      <c r="K18" s="143"/>
      <c r="L18" s="143"/>
      <c r="M18" s="143"/>
      <c r="N18" s="141"/>
      <c r="O18" s="143"/>
      <c r="P18" s="143"/>
      <c r="Q18" s="143"/>
      <c r="R18" s="143"/>
      <c r="S18" s="141"/>
      <c r="T18" s="141"/>
      <c r="U18" s="141"/>
      <c r="V18" s="141"/>
      <c r="W18" s="141"/>
      <c r="X18" s="141"/>
      <c r="Y18" s="138"/>
      <c r="Z18" s="141"/>
      <c r="AA18" s="141"/>
      <c r="AB18" s="141"/>
      <c r="AC18" s="141"/>
      <c r="AD18" s="141"/>
      <c r="AE18" s="141"/>
      <c r="AF18" s="141"/>
      <c r="AG18" s="141"/>
      <c r="AH18" s="141"/>
      <c r="AI18" s="141"/>
      <c r="AJ18" s="141"/>
      <c r="AK18" s="141"/>
      <c r="AL18" s="141"/>
      <c r="AM18" s="141"/>
      <c r="AN18" s="141"/>
      <c r="AO18" s="141"/>
      <c r="AP18" s="141"/>
      <c r="AQ18" s="141"/>
      <c r="AR18" s="141"/>
      <c r="AS18" s="144"/>
    </row>
    <row r="19" spans="1:45" s="97" customFormat="1" ht="21.75" customHeight="1">
      <c r="A19" s="140"/>
      <c r="B19" s="141"/>
      <c r="C19" s="141"/>
      <c r="D19" s="141"/>
      <c r="E19" s="142"/>
      <c r="F19" s="141"/>
      <c r="G19" s="141"/>
      <c r="H19" s="135"/>
      <c r="I19" s="143"/>
      <c r="J19" s="143"/>
      <c r="K19" s="143"/>
      <c r="L19" s="143"/>
      <c r="M19" s="143"/>
      <c r="N19" s="141"/>
      <c r="O19" s="143"/>
      <c r="P19" s="143"/>
      <c r="Q19" s="143"/>
      <c r="R19" s="143"/>
      <c r="S19" s="141"/>
      <c r="T19" s="141"/>
      <c r="U19" s="141"/>
      <c r="V19" s="141"/>
      <c r="W19" s="141"/>
      <c r="X19" s="141"/>
      <c r="Y19" s="138"/>
      <c r="Z19" s="141"/>
      <c r="AA19" s="141"/>
      <c r="AB19" s="141"/>
      <c r="AC19" s="141"/>
      <c r="AD19" s="141"/>
      <c r="AE19" s="141"/>
      <c r="AF19" s="141"/>
      <c r="AG19" s="141"/>
      <c r="AH19" s="141"/>
      <c r="AI19" s="141"/>
      <c r="AJ19" s="141"/>
      <c r="AK19" s="141"/>
      <c r="AL19" s="141"/>
      <c r="AM19" s="141"/>
      <c r="AN19" s="141"/>
      <c r="AO19" s="141"/>
      <c r="AP19" s="141"/>
      <c r="AQ19" s="141"/>
      <c r="AR19" s="141"/>
      <c r="AS19" s="144"/>
    </row>
    <row r="20" spans="1:45" s="97" customFormat="1" ht="21.75" customHeight="1">
      <c r="A20" s="140"/>
      <c r="B20" s="141"/>
      <c r="C20" s="141"/>
      <c r="D20" s="141"/>
      <c r="E20" s="142"/>
      <c r="F20" s="141"/>
      <c r="G20" s="141"/>
      <c r="H20" s="135"/>
      <c r="I20" s="143"/>
      <c r="J20" s="143"/>
      <c r="K20" s="143"/>
      <c r="L20" s="143"/>
      <c r="M20" s="143"/>
      <c r="N20" s="141"/>
      <c r="O20" s="143"/>
      <c r="P20" s="143"/>
      <c r="Q20" s="143"/>
      <c r="R20" s="143"/>
      <c r="S20" s="141"/>
      <c r="T20" s="141"/>
      <c r="U20" s="141"/>
      <c r="V20" s="141"/>
      <c r="W20" s="141"/>
      <c r="X20" s="141"/>
      <c r="Y20" s="138"/>
      <c r="Z20" s="141"/>
      <c r="AA20" s="141"/>
      <c r="AB20" s="141"/>
      <c r="AC20" s="141"/>
      <c r="AD20" s="141"/>
      <c r="AE20" s="141"/>
      <c r="AF20" s="141"/>
      <c r="AG20" s="141"/>
      <c r="AH20" s="141"/>
      <c r="AI20" s="141"/>
      <c r="AJ20" s="141"/>
      <c r="AK20" s="141"/>
      <c r="AL20" s="141"/>
      <c r="AM20" s="141"/>
      <c r="AN20" s="141"/>
      <c r="AO20" s="141"/>
      <c r="AP20" s="141"/>
      <c r="AQ20" s="141"/>
      <c r="AR20" s="141"/>
      <c r="AS20" s="144"/>
    </row>
    <row r="21" spans="1:45" s="97" customFormat="1" ht="21.75" customHeight="1">
      <c r="A21" s="140"/>
      <c r="B21" s="141"/>
      <c r="C21" s="141"/>
      <c r="D21" s="141"/>
      <c r="E21" s="142"/>
      <c r="F21" s="141"/>
      <c r="G21" s="141"/>
      <c r="H21" s="135"/>
      <c r="I21" s="143"/>
      <c r="J21" s="143"/>
      <c r="K21" s="143"/>
      <c r="L21" s="143"/>
      <c r="M21" s="143"/>
      <c r="N21" s="141"/>
      <c r="O21" s="143"/>
      <c r="P21" s="143"/>
      <c r="Q21" s="143"/>
      <c r="R21" s="143"/>
      <c r="S21" s="141"/>
      <c r="T21" s="141"/>
      <c r="U21" s="141"/>
      <c r="V21" s="141"/>
      <c r="W21" s="141"/>
      <c r="X21" s="141"/>
      <c r="Y21" s="138"/>
      <c r="Z21" s="141"/>
      <c r="AA21" s="141"/>
      <c r="AB21" s="141"/>
      <c r="AC21" s="141"/>
      <c r="AD21" s="141"/>
      <c r="AE21" s="141"/>
      <c r="AF21" s="141"/>
      <c r="AG21" s="141"/>
      <c r="AH21" s="141"/>
      <c r="AI21" s="141"/>
      <c r="AJ21" s="141"/>
      <c r="AK21" s="141"/>
      <c r="AL21" s="141"/>
      <c r="AM21" s="141"/>
      <c r="AN21" s="141"/>
      <c r="AO21" s="141"/>
      <c r="AP21" s="141"/>
      <c r="AQ21" s="141"/>
      <c r="AR21" s="141"/>
      <c r="AS21" s="144"/>
    </row>
    <row r="22" spans="1:45" s="97" customFormat="1" ht="21.75" customHeight="1">
      <c r="A22" s="140"/>
      <c r="B22" s="141"/>
      <c r="C22" s="141"/>
      <c r="D22" s="141"/>
      <c r="E22" s="142"/>
      <c r="F22" s="141"/>
      <c r="G22" s="141"/>
      <c r="H22" s="135"/>
      <c r="I22" s="143"/>
      <c r="J22" s="143"/>
      <c r="K22" s="143"/>
      <c r="L22" s="143"/>
      <c r="M22" s="143"/>
      <c r="N22" s="141"/>
      <c r="O22" s="143"/>
      <c r="P22" s="143"/>
      <c r="Q22" s="143"/>
      <c r="R22" s="143"/>
      <c r="S22" s="141"/>
      <c r="T22" s="141"/>
      <c r="U22" s="141"/>
      <c r="V22" s="141"/>
      <c r="W22" s="141"/>
      <c r="X22" s="141"/>
      <c r="Y22" s="138"/>
      <c r="Z22" s="141"/>
      <c r="AA22" s="141"/>
      <c r="AB22" s="141"/>
      <c r="AC22" s="141"/>
      <c r="AD22" s="141"/>
      <c r="AE22" s="141"/>
      <c r="AF22" s="141"/>
      <c r="AG22" s="141"/>
      <c r="AH22" s="141"/>
      <c r="AI22" s="141"/>
      <c r="AJ22" s="141"/>
      <c r="AK22" s="141"/>
      <c r="AL22" s="141"/>
      <c r="AM22" s="141"/>
      <c r="AN22" s="141"/>
      <c r="AO22" s="141"/>
      <c r="AP22" s="141"/>
      <c r="AQ22" s="141"/>
      <c r="AR22" s="141"/>
      <c r="AS22" s="144"/>
    </row>
    <row r="23" spans="1:45" s="97" customFormat="1" ht="21.75" customHeight="1">
      <c r="A23" s="140"/>
      <c r="B23" s="141"/>
      <c r="C23" s="141"/>
      <c r="D23" s="141"/>
      <c r="E23" s="142"/>
      <c r="F23" s="141"/>
      <c r="G23" s="141"/>
      <c r="H23" s="135"/>
      <c r="I23" s="143"/>
      <c r="J23" s="143"/>
      <c r="K23" s="143"/>
      <c r="L23" s="143"/>
      <c r="M23" s="143"/>
      <c r="N23" s="141"/>
      <c r="O23" s="143"/>
      <c r="P23" s="143"/>
      <c r="Q23" s="143"/>
      <c r="R23" s="143"/>
      <c r="S23" s="141"/>
      <c r="T23" s="141"/>
      <c r="U23" s="141"/>
      <c r="V23" s="141"/>
      <c r="W23" s="141"/>
      <c r="X23" s="141"/>
      <c r="Y23" s="138"/>
      <c r="Z23" s="141"/>
      <c r="AA23" s="141"/>
      <c r="AB23" s="141"/>
      <c r="AC23" s="141"/>
      <c r="AD23" s="141"/>
      <c r="AE23" s="141"/>
      <c r="AF23" s="141"/>
      <c r="AG23" s="141"/>
      <c r="AH23" s="141"/>
      <c r="AI23" s="141"/>
      <c r="AJ23" s="141"/>
      <c r="AK23" s="141"/>
      <c r="AL23" s="141"/>
      <c r="AM23" s="141"/>
      <c r="AN23" s="141"/>
      <c r="AO23" s="141"/>
      <c r="AP23" s="141"/>
      <c r="AQ23" s="141"/>
      <c r="AR23" s="141"/>
      <c r="AS23" s="144"/>
    </row>
    <row r="24" spans="1:45" s="97" customFormat="1" ht="21.75" customHeight="1">
      <c r="A24" s="140"/>
      <c r="B24" s="141"/>
      <c r="C24" s="141"/>
      <c r="D24" s="141"/>
      <c r="E24" s="142"/>
      <c r="F24" s="141"/>
      <c r="G24" s="141"/>
      <c r="H24" s="135"/>
      <c r="I24" s="143"/>
      <c r="J24" s="143"/>
      <c r="K24" s="143"/>
      <c r="L24" s="143"/>
      <c r="M24" s="143"/>
      <c r="N24" s="141"/>
      <c r="O24" s="143"/>
      <c r="P24" s="143"/>
      <c r="Q24" s="143"/>
      <c r="R24" s="143"/>
      <c r="S24" s="141"/>
      <c r="T24" s="141"/>
      <c r="U24" s="141"/>
      <c r="V24" s="141"/>
      <c r="W24" s="141"/>
      <c r="X24" s="141"/>
      <c r="Y24" s="138"/>
      <c r="Z24" s="141"/>
      <c r="AA24" s="141"/>
      <c r="AB24" s="141"/>
      <c r="AC24" s="141"/>
      <c r="AD24" s="141"/>
      <c r="AE24" s="141"/>
      <c r="AF24" s="141"/>
      <c r="AG24" s="141"/>
      <c r="AH24" s="141"/>
      <c r="AI24" s="141"/>
      <c r="AJ24" s="141"/>
      <c r="AK24" s="141"/>
      <c r="AL24" s="141"/>
      <c r="AM24" s="141"/>
      <c r="AN24" s="141"/>
      <c r="AO24" s="141"/>
      <c r="AP24" s="141"/>
      <c r="AQ24" s="141"/>
      <c r="AR24" s="141"/>
      <c r="AS24" s="144"/>
    </row>
    <row r="25" spans="1:45" s="97" customFormat="1" ht="21.75" customHeight="1">
      <c r="A25" s="140"/>
      <c r="B25" s="141"/>
      <c r="C25" s="141"/>
      <c r="D25" s="141"/>
      <c r="E25" s="142"/>
      <c r="F25" s="141"/>
      <c r="G25" s="141"/>
      <c r="H25" s="135"/>
      <c r="I25" s="143"/>
      <c r="J25" s="143"/>
      <c r="K25" s="143"/>
      <c r="L25" s="143"/>
      <c r="M25" s="143"/>
      <c r="N25" s="141"/>
      <c r="O25" s="143"/>
      <c r="P25" s="143"/>
      <c r="Q25" s="143"/>
      <c r="R25" s="143"/>
      <c r="S25" s="141"/>
      <c r="T25" s="141"/>
      <c r="U25" s="141"/>
      <c r="V25" s="141"/>
      <c r="W25" s="141"/>
      <c r="X25" s="141"/>
      <c r="Y25" s="138"/>
      <c r="Z25" s="141"/>
      <c r="AA25" s="141"/>
      <c r="AB25" s="141"/>
      <c r="AC25" s="141"/>
      <c r="AD25" s="141"/>
      <c r="AE25" s="141"/>
      <c r="AF25" s="141"/>
      <c r="AG25" s="141"/>
      <c r="AH25" s="141"/>
      <c r="AI25" s="141"/>
      <c r="AJ25" s="141"/>
      <c r="AK25" s="141"/>
      <c r="AL25" s="141"/>
      <c r="AM25" s="141"/>
      <c r="AN25" s="141"/>
      <c r="AO25" s="141"/>
      <c r="AP25" s="141"/>
      <c r="AQ25" s="141"/>
      <c r="AR25" s="141"/>
      <c r="AS25" s="144"/>
    </row>
    <row r="26" spans="1:45" s="97" customFormat="1" ht="21.75" customHeight="1">
      <c r="A26" s="140"/>
      <c r="B26" s="141"/>
      <c r="C26" s="141"/>
      <c r="D26" s="141"/>
      <c r="E26" s="142"/>
      <c r="F26" s="141"/>
      <c r="G26" s="141"/>
      <c r="H26" s="135"/>
      <c r="I26" s="143"/>
      <c r="J26" s="143"/>
      <c r="K26" s="143"/>
      <c r="L26" s="143"/>
      <c r="M26" s="143"/>
      <c r="N26" s="141"/>
      <c r="O26" s="143"/>
      <c r="P26" s="143"/>
      <c r="Q26" s="143"/>
      <c r="R26" s="143"/>
      <c r="S26" s="141"/>
      <c r="T26" s="141"/>
      <c r="U26" s="141"/>
      <c r="V26" s="141"/>
      <c r="W26" s="141"/>
      <c r="X26" s="141"/>
      <c r="Y26" s="138"/>
      <c r="Z26" s="141"/>
      <c r="AA26" s="141"/>
      <c r="AB26" s="141"/>
      <c r="AC26" s="141"/>
      <c r="AD26" s="141"/>
      <c r="AE26" s="141"/>
      <c r="AF26" s="141"/>
      <c r="AG26" s="141"/>
      <c r="AH26" s="141"/>
      <c r="AI26" s="141"/>
      <c r="AJ26" s="141"/>
      <c r="AK26" s="141"/>
      <c r="AL26" s="141"/>
      <c r="AM26" s="141"/>
      <c r="AN26" s="141"/>
      <c r="AO26" s="141"/>
      <c r="AP26" s="141"/>
      <c r="AQ26" s="141"/>
      <c r="AR26" s="141"/>
      <c r="AS26" s="144"/>
    </row>
    <row r="27" spans="1:45" s="97" customFormat="1" ht="21.75" customHeight="1">
      <c r="A27" s="140"/>
      <c r="B27" s="141"/>
      <c r="C27" s="141"/>
      <c r="D27" s="141"/>
      <c r="E27" s="142"/>
      <c r="F27" s="141"/>
      <c r="G27" s="141"/>
      <c r="H27" s="135"/>
      <c r="I27" s="143"/>
      <c r="J27" s="143"/>
      <c r="K27" s="143"/>
      <c r="L27" s="143"/>
      <c r="M27" s="143"/>
      <c r="N27" s="141"/>
      <c r="O27" s="143"/>
      <c r="P27" s="143"/>
      <c r="Q27" s="143"/>
      <c r="R27" s="143"/>
      <c r="S27" s="141"/>
      <c r="T27" s="141"/>
      <c r="U27" s="141"/>
      <c r="V27" s="141"/>
      <c r="W27" s="141"/>
      <c r="X27" s="141"/>
      <c r="Y27" s="138"/>
      <c r="Z27" s="141"/>
      <c r="AA27" s="141"/>
      <c r="AB27" s="141"/>
      <c r="AC27" s="141"/>
      <c r="AD27" s="141"/>
      <c r="AE27" s="141"/>
      <c r="AF27" s="141"/>
      <c r="AG27" s="141"/>
      <c r="AH27" s="141"/>
      <c r="AI27" s="141"/>
      <c r="AJ27" s="141"/>
      <c r="AK27" s="141"/>
      <c r="AL27" s="141"/>
      <c r="AM27" s="141"/>
      <c r="AN27" s="141"/>
      <c r="AO27" s="141"/>
      <c r="AP27" s="141"/>
      <c r="AQ27" s="141"/>
      <c r="AR27" s="141"/>
      <c r="AS27" s="144"/>
    </row>
    <row r="28" spans="1:45" s="97" customFormat="1" ht="21.75" customHeight="1">
      <c r="A28" s="140"/>
      <c r="B28" s="141"/>
      <c r="C28" s="141"/>
      <c r="D28" s="141"/>
      <c r="E28" s="142"/>
      <c r="F28" s="141"/>
      <c r="G28" s="141"/>
      <c r="H28" s="135"/>
      <c r="I28" s="143"/>
      <c r="J28" s="143"/>
      <c r="K28" s="143"/>
      <c r="L28" s="143"/>
      <c r="M28" s="143"/>
      <c r="N28" s="141"/>
      <c r="O28" s="143"/>
      <c r="P28" s="143"/>
      <c r="Q28" s="143"/>
      <c r="R28" s="143"/>
      <c r="S28" s="141"/>
      <c r="T28" s="141"/>
      <c r="U28" s="141"/>
      <c r="V28" s="141"/>
      <c r="W28" s="141"/>
      <c r="X28" s="141"/>
      <c r="Y28" s="138"/>
      <c r="Z28" s="141"/>
      <c r="AA28" s="141"/>
      <c r="AB28" s="141"/>
      <c r="AC28" s="141"/>
      <c r="AD28" s="141"/>
      <c r="AE28" s="141"/>
      <c r="AF28" s="141"/>
      <c r="AG28" s="141"/>
      <c r="AH28" s="141"/>
      <c r="AI28" s="141"/>
      <c r="AJ28" s="141"/>
      <c r="AK28" s="141"/>
      <c r="AL28" s="141"/>
      <c r="AM28" s="141"/>
      <c r="AN28" s="141"/>
      <c r="AO28" s="141"/>
      <c r="AP28" s="141"/>
      <c r="AQ28" s="141"/>
      <c r="AR28" s="141"/>
      <c r="AS28" s="144"/>
    </row>
    <row r="29" spans="1:45" s="97" customFormat="1" ht="21.75" customHeight="1">
      <c r="A29" s="140"/>
      <c r="B29" s="141"/>
      <c r="C29" s="141"/>
      <c r="D29" s="141"/>
      <c r="E29" s="142"/>
      <c r="F29" s="141"/>
      <c r="G29" s="141"/>
      <c r="H29" s="135"/>
      <c r="I29" s="143"/>
      <c r="J29" s="143"/>
      <c r="K29" s="143"/>
      <c r="L29" s="143"/>
      <c r="M29" s="143"/>
      <c r="N29" s="141"/>
      <c r="O29" s="143"/>
      <c r="P29" s="143"/>
      <c r="Q29" s="143"/>
      <c r="R29" s="143"/>
      <c r="S29" s="141"/>
      <c r="T29" s="141"/>
      <c r="U29" s="141"/>
      <c r="V29" s="141"/>
      <c r="W29" s="141"/>
      <c r="X29" s="141"/>
      <c r="Y29" s="138"/>
      <c r="Z29" s="141"/>
      <c r="AA29" s="141"/>
      <c r="AB29" s="141"/>
      <c r="AC29" s="141"/>
      <c r="AD29" s="141"/>
      <c r="AE29" s="141"/>
      <c r="AF29" s="141"/>
      <c r="AG29" s="141"/>
      <c r="AH29" s="141"/>
      <c r="AI29" s="141"/>
      <c r="AJ29" s="141"/>
      <c r="AK29" s="141"/>
      <c r="AL29" s="141"/>
      <c r="AM29" s="141"/>
      <c r="AN29" s="141"/>
      <c r="AO29" s="141"/>
      <c r="AP29" s="141"/>
      <c r="AQ29" s="141"/>
      <c r="AR29" s="141"/>
      <c r="AS29" s="144"/>
    </row>
    <row r="30" spans="1:45" s="97" customFormat="1" ht="21.75" customHeight="1">
      <c r="A30" s="140"/>
      <c r="B30" s="141"/>
      <c r="C30" s="141"/>
      <c r="D30" s="141"/>
      <c r="E30" s="142"/>
      <c r="F30" s="141"/>
      <c r="G30" s="141"/>
      <c r="H30" s="135"/>
      <c r="I30" s="143"/>
      <c r="J30" s="143"/>
      <c r="K30" s="143"/>
      <c r="L30" s="143"/>
      <c r="M30" s="143"/>
      <c r="N30" s="141"/>
      <c r="O30" s="143"/>
      <c r="P30" s="143"/>
      <c r="Q30" s="143"/>
      <c r="R30" s="143"/>
      <c r="S30" s="141"/>
      <c r="T30" s="141"/>
      <c r="U30" s="141"/>
      <c r="V30" s="141"/>
      <c r="W30" s="141"/>
      <c r="X30" s="141"/>
      <c r="Y30" s="138"/>
      <c r="Z30" s="141"/>
      <c r="AA30" s="141"/>
      <c r="AB30" s="141"/>
      <c r="AC30" s="141"/>
      <c r="AD30" s="141"/>
      <c r="AE30" s="141"/>
      <c r="AF30" s="141"/>
      <c r="AG30" s="141"/>
      <c r="AH30" s="141"/>
      <c r="AI30" s="141"/>
      <c r="AJ30" s="141"/>
      <c r="AK30" s="141"/>
      <c r="AL30" s="141"/>
      <c r="AM30" s="141"/>
      <c r="AN30" s="141"/>
      <c r="AO30" s="141"/>
      <c r="AP30" s="141"/>
      <c r="AQ30" s="141"/>
      <c r="AR30" s="141"/>
      <c r="AS30" s="144"/>
    </row>
    <row r="31" spans="1:45" s="97" customFormat="1" ht="21.75" customHeight="1">
      <c r="A31" s="140"/>
      <c r="B31" s="141"/>
      <c r="C31" s="141"/>
      <c r="D31" s="141"/>
      <c r="E31" s="143"/>
      <c r="F31" s="141"/>
      <c r="G31" s="145"/>
      <c r="H31" s="135"/>
      <c r="I31" s="143"/>
      <c r="J31" s="143"/>
      <c r="K31" s="143"/>
      <c r="L31" s="143"/>
      <c r="M31" s="143"/>
      <c r="N31" s="141"/>
      <c r="O31" s="143"/>
      <c r="P31" s="143"/>
      <c r="Q31" s="143"/>
      <c r="R31" s="143"/>
      <c r="S31" s="141"/>
      <c r="T31" s="141"/>
      <c r="U31" s="141"/>
      <c r="V31" s="141"/>
      <c r="W31" s="141"/>
      <c r="X31" s="141"/>
      <c r="Y31" s="138"/>
      <c r="Z31" s="146"/>
      <c r="AA31" s="146"/>
      <c r="AB31" s="146"/>
      <c r="AC31" s="146"/>
      <c r="AD31" s="141"/>
      <c r="AE31" s="141"/>
      <c r="AF31" s="141"/>
      <c r="AG31" s="141"/>
      <c r="AH31" s="141"/>
      <c r="AI31" s="141"/>
      <c r="AJ31" s="141"/>
      <c r="AK31" s="141"/>
      <c r="AL31" s="141"/>
      <c r="AM31" s="141"/>
      <c r="AN31" s="141"/>
      <c r="AO31" s="141"/>
      <c r="AP31" s="141"/>
      <c r="AQ31" s="141"/>
      <c r="AR31" s="141"/>
      <c r="AS31" s="144"/>
    </row>
    <row r="32" spans="1:45" s="97" customFormat="1" ht="21.75" customHeight="1">
      <c r="A32" s="140"/>
      <c r="B32" s="141"/>
      <c r="C32" s="141"/>
      <c r="D32" s="141"/>
      <c r="E32" s="143"/>
      <c r="F32" s="141"/>
      <c r="G32" s="145"/>
      <c r="H32" s="135"/>
      <c r="I32" s="143"/>
      <c r="J32" s="143"/>
      <c r="K32" s="143"/>
      <c r="L32" s="143"/>
      <c r="M32" s="143"/>
      <c r="N32" s="141"/>
      <c r="O32" s="143"/>
      <c r="P32" s="143"/>
      <c r="Q32" s="143"/>
      <c r="R32" s="143"/>
      <c r="S32" s="141"/>
      <c r="T32" s="141"/>
      <c r="U32" s="141"/>
      <c r="V32" s="141"/>
      <c r="W32" s="141"/>
      <c r="X32" s="141"/>
      <c r="Y32" s="138"/>
      <c r="Z32" s="146"/>
      <c r="AA32" s="146"/>
      <c r="AB32" s="146"/>
      <c r="AC32" s="146"/>
      <c r="AD32" s="141"/>
      <c r="AE32" s="141"/>
      <c r="AF32" s="141"/>
      <c r="AG32" s="141"/>
      <c r="AH32" s="141"/>
      <c r="AI32" s="141"/>
      <c r="AJ32" s="141"/>
      <c r="AK32" s="141"/>
      <c r="AL32" s="141"/>
      <c r="AM32" s="141"/>
      <c r="AN32" s="141"/>
      <c r="AO32" s="141"/>
      <c r="AP32" s="141"/>
      <c r="AQ32" s="141"/>
      <c r="AR32" s="141"/>
      <c r="AS32" s="144"/>
    </row>
    <row r="33" spans="1:45" s="97" customFormat="1" ht="21.75" customHeight="1">
      <c r="A33" s="140"/>
      <c r="B33" s="141"/>
      <c r="C33" s="141"/>
      <c r="D33" s="141"/>
      <c r="E33" s="143"/>
      <c r="F33" s="141"/>
      <c r="G33" s="145"/>
      <c r="H33" s="135"/>
      <c r="I33" s="143"/>
      <c r="J33" s="143"/>
      <c r="K33" s="143"/>
      <c r="L33" s="143"/>
      <c r="M33" s="143"/>
      <c r="N33" s="141"/>
      <c r="O33" s="143"/>
      <c r="P33" s="143"/>
      <c r="Q33" s="143"/>
      <c r="R33" s="143"/>
      <c r="S33" s="141"/>
      <c r="T33" s="141"/>
      <c r="U33" s="141"/>
      <c r="V33" s="141"/>
      <c r="W33" s="141"/>
      <c r="X33" s="141"/>
      <c r="Y33" s="138"/>
      <c r="Z33" s="146"/>
      <c r="AA33" s="146"/>
      <c r="AB33" s="146"/>
      <c r="AC33" s="146"/>
      <c r="AD33" s="141"/>
      <c r="AE33" s="141"/>
      <c r="AF33" s="141"/>
      <c r="AG33" s="141"/>
      <c r="AH33" s="141"/>
      <c r="AI33" s="141"/>
      <c r="AJ33" s="141"/>
      <c r="AK33" s="141"/>
      <c r="AL33" s="141"/>
      <c r="AM33" s="141"/>
      <c r="AN33" s="141"/>
      <c r="AO33" s="141"/>
      <c r="AP33" s="141"/>
      <c r="AQ33" s="141"/>
      <c r="AR33" s="141"/>
      <c r="AS33" s="144"/>
    </row>
    <row r="34" spans="1:45" s="97" customFormat="1" ht="21.75" customHeight="1">
      <c r="A34" s="140"/>
      <c r="B34" s="141"/>
      <c r="C34" s="141"/>
      <c r="D34" s="141"/>
      <c r="E34" s="143"/>
      <c r="F34" s="141"/>
      <c r="G34" s="145"/>
      <c r="H34" s="135"/>
      <c r="I34" s="143"/>
      <c r="J34" s="143"/>
      <c r="K34" s="143"/>
      <c r="L34" s="143"/>
      <c r="M34" s="143"/>
      <c r="N34" s="141"/>
      <c r="O34" s="143"/>
      <c r="P34" s="143"/>
      <c r="Q34" s="143"/>
      <c r="R34" s="143"/>
      <c r="S34" s="141"/>
      <c r="T34" s="141"/>
      <c r="U34" s="141"/>
      <c r="V34" s="141"/>
      <c r="W34" s="141"/>
      <c r="X34" s="141"/>
      <c r="Y34" s="138"/>
      <c r="Z34" s="146"/>
      <c r="AA34" s="146"/>
      <c r="AB34" s="146"/>
      <c r="AC34" s="146"/>
      <c r="AD34" s="141"/>
      <c r="AE34" s="141"/>
      <c r="AF34" s="141"/>
      <c r="AG34" s="141"/>
      <c r="AH34" s="141"/>
      <c r="AI34" s="141"/>
      <c r="AJ34" s="141"/>
      <c r="AK34" s="141"/>
      <c r="AL34" s="141"/>
      <c r="AM34" s="141"/>
      <c r="AN34" s="141"/>
      <c r="AO34" s="141"/>
      <c r="AP34" s="141"/>
      <c r="AQ34" s="141"/>
      <c r="AR34" s="141"/>
      <c r="AS34" s="144"/>
    </row>
    <row r="35" spans="1:45" s="97" customFormat="1" ht="21.75" customHeight="1">
      <c r="A35" s="140"/>
      <c r="B35" s="141"/>
      <c r="C35" s="141"/>
      <c r="D35" s="141"/>
      <c r="E35" s="143"/>
      <c r="F35" s="141"/>
      <c r="G35" s="145"/>
      <c r="H35" s="135"/>
      <c r="I35" s="143"/>
      <c r="J35" s="143"/>
      <c r="K35" s="143"/>
      <c r="L35" s="143"/>
      <c r="M35" s="143"/>
      <c r="N35" s="141"/>
      <c r="O35" s="143"/>
      <c r="P35" s="143"/>
      <c r="Q35" s="143"/>
      <c r="R35" s="143"/>
      <c r="S35" s="141"/>
      <c r="T35" s="141"/>
      <c r="U35" s="141"/>
      <c r="V35" s="141"/>
      <c r="W35" s="141"/>
      <c r="X35" s="141"/>
      <c r="Y35" s="138"/>
      <c r="Z35" s="146"/>
      <c r="AA35" s="146"/>
      <c r="AB35" s="146"/>
      <c r="AC35" s="146"/>
      <c r="AD35" s="141"/>
      <c r="AE35" s="141"/>
      <c r="AF35" s="141"/>
      <c r="AG35" s="141"/>
      <c r="AH35" s="141"/>
      <c r="AI35" s="141"/>
      <c r="AJ35" s="141"/>
      <c r="AK35" s="141"/>
      <c r="AL35" s="141"/>
      <c r="AM35" s="141"/>
      <c r="AN35" s="141"/>
      <c r="AO35" s="141"/>
      <c r="AP35" s="141"/>
      <c r="AQ35" s="141"/>
      <c r="AR35" s="141"/>
      <c r="AS35" s="144"/>
    </row>
    <row r="36" spans="1:45" s="97" customFormat="1" ht="21.75" customHeight="1">
      <c r="A36" s="140"/>
      <c r="B36" s="141"/>
      <c r="C36" s="141"/>
      <c r="D36" s="141"/>
      <c r="E36" s="143"/>
      <c r="F36" s="141"/>
      <c r="G36" s="145"/>
      <c r="H36" s="135"/>
      <c r="I36" s="143"/>
      <c r="J36" s="143"/>
      <c r="K36" s="143"/>
      <c r="L36" s="143"/>
      <c r="M36" s="143"/>
      <c r="N36" s="141"/>
      <c r="O36" s="143"/>
      <c r="P36" s="143"/>
      <c r="Q36" s="143"/>
      <c r="R36" s="143"/>
      <c r="S36" s="141"/>
      <c r="T36" s="141"/>
      <c r="U36" s="141"/>
      <c r="V36" s="141"/>
      <c r="W36" s="141"/>
      <c r="X36" s="141"/>
      <c r="Y36" s="138"/>
      <c r="Z36" s="146"/>
      <c r="AA36" s="146"/>
      <c r="AB36" s="146"/>
      <c r="AC36" s="146"/>
      <c r="AD36" s="141"/>
      <c r="AE36" s="141"/>
      <c r="AF36" s="141"/>
      <c r="AG36" s="141"/>
      <c r="AH36" s="141"/>
      <c r="AI36" s="141"/>
      <c r="AJ36" s="141"/>
      <c r="AK36" s="141"/>
      <c r="AL36" s="141"/>
      <c r="AM36" s="141"/>
      <c r="AN36" s="141"/>
      <c r="AO36" s="141"/>
      <c r="AP36" s="141"/>
      <c r="AQ36" s="141"/>
      <c r="AR36" s="141"/>
      <c r="AS36" s="144"/>
    </row>
    <row r="37" spans="1:45" s="97" customFormat="1" ht="21.75" customHeight="1">
      <c r="A37" s="140"/>
      <c r="B37" s="141"/>
      <c r="C37" s="141"/>
      <c r="D37" s="141"/>
      <c r="E37" s="143"/>
      <c r="F37" s="141"/>
      <c r="G37" s="145"/>
      <c r="H37" s="135"/>
      <c r="I37" s="143"/>
      <c r="J37" s="143"/>
      <c r="K37" s="143"/>
      <c r="L37" s="143"/>
      <c r="M37" s="143"/>
      <c r="N37" s="141"/>
      <c r="O37" s="143"/>
      <c r="P37" s="143"/>
      <c r="Q37" s="143"/>
      <c r="R37" s="143"/>
      <c r="S37" s="141"/>
      <c r="T37" s="141"/>
      <c r="U37" s="141"/>
      <c r="V37" s="141"/>
      <c r="W37" s="141"/>
      <c r="X37" s="141"/>
      <c r="Y37" s="138"/>
      <c r="Z37" s="146"/>
      <c r="AA37" s="146"/>
      <c r="AB37" s="146"/>
      <c r="AC37" s="146"/>
      <c r="AD37" s="141"/>
      <c r="AE37" s="141"/>
      <c r="AF37" s="141"/>
      <c r="AG37" s="141"/>
      <c r="AH37" s="141"/>
      <c r="AI37" s="141"/>
      <c r="AJ37" s="141"/>
      <c r="AK37" s="141"/>
      <c r="AL37" s="141"/>
      <c r="AM37" s="141"/>
      <c r="AN37" s="141"/>
      <c r="AO37" s="141"/>
      <c r="AP37" s="141"/>
      <c r="AQ37" s="141"/>
      <c r="AR37" s="141"/>
      <c r="AS37" s="144"/>
    </row>
    <row r="38" spans="1:45" s="97" customFormat="1" ht="21.75" customHeight="1">
      <c r="A38" s="140"/>
      <c r="B38" s="141"/>
      <c r="C38" s="141"/>
      <c r="D38" s="141"/>
      <c r="E38" s="143"/>
      <c r="F38" s="141"/>
      <c r="G38" s="145"/>
      <c r="H38" s="135"/>
      <c r="I38" s="143"/>
      <c r="J38" s="143"/>
      <c r="K38" s="143"/>
      <c r="L38" s="143"/>
      <c r="M38" s="143"/>
      <c r="N38" s="141"/>
      <c r="O38" s="143"/>
      <c r="P38" s="143"/>
      <c r="Q38" s="143"/>
      <c r="R38" s="143"/>
      <c r="S38" s="141"/>
      <c r="T38" s="141"/>
      <c r="U38" s="141"/>
      <c r="V38" s="141"/>
      <c r="W38" s="141"/>
      <c r="X38" s="141"/>
      <c r="Y38" s="138"/>
      <c r="Z38" s="146"/>
      <c r="AA38" s="146"/>
      <c r="AB38" s="146"/>
      <c r="AC38" s="146"/>
      <c r="AD38" s="141"/>
      <c r="AE38" s="141"/>
      <c r="AF38" s="141"/>
      <c r="AG38" s="141"/>
      <c r="AH38" s="141"/>
      <c r="AI38" s="141"/>
      <c r="AJ38" s="141"/>
      <c r="AK38" s="141"/>
      <c r="AL38" s="141"/>
      <c r="AM38" s="141"/>
      <c r="AN38" s="141"/>
      <c r="AO38" s="141"/>
      <c r="AP38" s="141"/>
      <c r="AQ38" s="141"/>
      <c r="AR38" s="141"/>
      <c r="AS38" s="144"/>
    </row>
    <row r="39" spans="1:45" s="97" customFormat="1" ht="21.75" customHeight="1">
      <c r="A39" s="140"/>
      <c r="B39" s="141"/>
      <c r="C39" s="141"/>
      <c r="D39" s="141"/>
      <c r="E39" s="143"/>
      <c r="F39" s="141"/>
      <c r="G39" s="145"/>
      <c r="H39" s="135"/>
      <c r="I39" s="143"/>
      <c r="J39" s="143"/>
      <c r="K39" s="143"/>
      <c r="L39" s="143"/>
      <c r="M39" s="143"/>
      <c r="N39" s="141"/>
      <c r="O39" s="143"/>
      <c r="P39" s="143"/>
      <c r="Q39" s="143"/>
      <c r="R39" s="143"/>
      <c r="S39" s="141"/>
      <c r="T39" s="141"/>
      <c r="U39" s="141"/>
      <c r="V39" s="141"/>
      <c r="W39" s="141"/>
      <c r="X39" s="141"/>
      <c r="Y39" s="138"/>
      <c r="Z39" s="146"/>
      <c r="AA39" s="146"/>
      <c r="AB39" s="146"/>
      <c r="AC39" s="146"/>
      <c r="AD39" s="141"/>
      <c r="AE39" s="141"/>
      <c r="AF39" s="141"/>
      <c r="AG39" s="141"/>
      <c r="AH39" s="141"/>
      <c r="AI39" s="141"/>
      <c r="AJ39" s="141"/>
      <c r="AK39" s="141"/>
      <c r="AL39" s="141"/>
      <c r="AM39" s="141"/>
      <c r="AN39" s="141"/>
      <c r="AO39" s="141"/>
      <c r="AP39" s="141"/>
      <c r="AQ39" s="141"/>
      <c r="AR39" s="141"/>
      <c r="AS39" s="144"/>
    </row>
    <row r="40" spans="1:45" s="97" customFormat="1" ht="21.75" customHeight="1">
      <c r="A40" s="140"/>
      <c r="B40" s="141"/>
      <c r="C40" s="141"/>
      <c r="D40" s="141"/>
      <c r="E40" s="143"/>
      <c r="F40" s="141"/>
      <c r="G40" s="145"/>
      <c r="H40" s="135"/>
      <c r="I40" s="143"/>
      <c r="J40" s="143"/>
      <c r="K40" s="143"/>
      <c r="L40" s="143"/>
      <c r="M40" s="143"/>
      <c r="N40" s="141"/>
      <c r="O40" s="143"/>
      <c r="P40" s="143"/>
      <c r="Q40" s="143"/>
      <c r="R40" s="143"/>
      <c r="S40" s="141"/>
      <c r="T40" s="141"/>
      <c r="U40" s="141"/>
      <c r="V40" s="141"/>
      <c r="W40" s="141"/>
      <c r="X40" s="141"/>
      <c r="Y40" s="138"/>
      <c r="Z40" s="146"/>
      <c r="AA40" s="146"/>
      <c r="AB40" s="146"/>
      <c r="AC40" s="146"/>
      <c r="AD40" s="141"/>
      <c r="AE40" s="141"/>
      <c r="AF40" s="141"/>
      <c r="AG40" s="141"/>
      <c r="AH40" s="141"/>
      <c r="AI40" s="141"/>
      <c r="AJ40" s="141"/>
      <c r="AK40" s="141"/>
      <c r="AL40" s="141"/>
      <c r="AM40" s="141"/>
      <c r="AN40" s="141"/>
      <c r="AO40" s="141"/>
      <c r="AP40" s="141"/>
      <c r="AQ40" s="141"/>
      <c r="AR40" s="141"/>
      <c r="AS40" s="144"/>
    </row>
    <row r="41" spans="1:45" s="97" customFormat="1" ht="21.75" customHeight="1">
      <c r="A41" s="140"/>
      <c r="B41" s="141"/>
      <c r="C41" s="141"/>
      <c r="D41" s="141"/>
      <c r="E41" s="143"/>
      <c r="F41" s="141"/>
      <c r="G41" s="145"/>
      <c r="H41" s="135"/>
      <c r="I41" s="143"/>
      <c r="J41" s="143"/>
      <c r="K41" s="143"/>
      <c r="L41" s="143"/>
      <c r="M41" s="143"/>
      <c r="N41" s="141"/>
      <c r="O41" s="143"/>
      <c r="P41" s="143"/>
      <c r="Q41" s="143"/>
      <c r="R41" s="143"/>
      <c r="S41" s="141"/>
      <c r="T41" s="141"/>
      <c r="U41" s="141"/>
      <c r="V41" s="141"/>
      <c r="W41" s="141"/>
      <c r="X41" s="141"/>
      <c r="Y41" s="138"/>
      <c r="Z41" s="146"/>
      <c r="AA41" s="146"/>
      <c r="AB41" s="146"/>
      <c r="AC41" s="146"/>
      <c r="AD41" s="141"/>
      <c r="AE41" s="141"/>
      <c r="AF41" s="141"/>
      <c r="AG41" s="141"/>
      <c r="AH41" s="141"/>
      <c r="AI41" s="141"/>
      <c r="AJ41" s="141"/>
      <c r="AK41" s="141"/>
      <c r="AL41" s="141"/>
      <c r="AM41" s="141"/>
      <c r="AN41" s="141"/>
      <c r="AO41" s="141"/>
      <c r="AP41" s="141"/>
      <c r="AQ41" s="141"/>
      <c r="AR41" s="141"/>
      <c r="AS41" s="144"/>
    </row>
    <row r="42" spans="1:45" s="97" customFormat="1" ht="21.75" customHeight="1">
      <c r="A42" s="140"/>
      <c r="B42" s="141"/>
      <c r="C42" s="141"/>
      <c r="D42" s="141"/>
      <c r="E42" s="143"/>
      <c r="F42" s="141"/>
      <c r="G42" s="145"/>
      <c r="H42" s="135"/>
      <c r="I42" s="143"/>
      <c r="J42" s="143"/>
      <c r="K42" s="143"/>
      <c r="L42" s="143"/>
      <c r="M42" s="143"/>
      <c r="N42" s="141"/>
      <c r="O42" s="143"/>
      <c r="P42" s="143"/>
      <c r="Q42" s="143"/>
      <c r="R42" s="143"/>
      <c r="S42" s="141"/>
      <c r="T42" s="141"/>
      <c r="U42" s="141"/>
      <c r="V42" s="141"/>
      <c r="W42" s="141"/>
      <c r="X42" s="141"/>
      <c r="Y42" s="138"/>
      <c r="Z42" s="146"/>
      <c r="AA42" s="146"/>
      <c r="AB42" s="146"/>
      <c r="AC42" s="146"/>
      <c r="AD42" s="141"/>
      <c r="AE42" s="141"/>
      <c r="AF42" s="141"/>
      <c r="AG42" s="141"/>
      <c r="AH42" s="141"/>
      <c r="AI42" s="141"/>
      <c r="AJ42" s="141"/>
      <c r="AK42" s="141"/>
      <c r="AL42" s="141"/>
      <c r="AM42" s="141"/>
      <c r="AN42" s="141"/>
      <c r="AO42" s="141"/>
      <c r="AP42" s="141"/>
      <c r="AQ42" s="141"/>
      <c r="AR42" s="141"/>
      <c r="AS42" s="144"/>
    </row>
    <row r="43" spans="1:45" s="97" customFormat="1" ht="21.75" customHeight="1">
      <c r="A43" s="140"/>
      <c r="B43" s="141"/>
      <c r="C43" s="141"/>
      <c r="D43" s="141"/>
      <c r="E43" s="143"/>
      <c r="F43" s="141"/>
      <c r="G43" s="145"/>
      <c r="H43" s="135"/>
      <c r="I43" s="143"/>
      <c r="J43" s="143"/>
      <c r="K43" s="143"/>
      <c r="L43" s="143"/>
      <c r="M43" s="143"/>
      <c r="N43" s="141"/>
      <c r="O43" s="143"/>
      <c r="P43" s="143"/>
      <c r="Q43" s="143"/>
      <c r="R43" s="143"/>
      <c r="S43" s="141"/>
      <c r="T43" s="141"/>
      <c r="U43" s="141"/>
      <c r="V43" s="141"/>
      <c r="W43" s="141"/>
      <c r="X43" s="141"/>
      <c r="Y43" s="138"/>
      <c r="Z43" s="146"/>
      <c r="AA43" s="146"/>
      <c r="AB43" s="146"/>
      <c r="AC43" s="146"/>
      <c r="AD43" s="141"/>
      <c r="AE43" s="141"/>
      <c r="AF43" s="141"/>
      <c r="AG43" s="141"/>
      <c r="AH43" s="141"/>
      <c r="AI43" s="141"/>
      <c r="AJ43" s="141"/>
      <c r="AK43" s="141"/>
      <c r="AL43" s="141"/>
      <c r="AM43" s="141"/>
      <c r="AN43" s="141"/>
      <c r="AO43" s="141"/>
      <c r="AP43" s="141"/>
      <c r="AQ43" s="141"/>
      <c r="AR43" s="141"/>
      <c r="AS43" s="144"/>
    </row>
    <row r="44" spans="1:45" s="97" customFormat="1" ht="21.75" customHeight="1">
      <c r="A44" s="140"/>
      <c r="B44" s="141"/>
      <c r="C44" s="141"/>
      <c r="D44" s="141"/>
      <c r="E44" s="143"/>
      <c r="F44" s="141"/>
      <c r="G44" s="145"/>
      <c r="H44" s="135"/>
      <c r="I44" s="143"/>
      <c r="J44" s="143"/>
      <c r="K44" s="143"/>
      <c r="L44" s="143"/>
      <c r="M44" s="143"/>
      <c r="N44" s="141"/>
      <c r="O44" s="143"/>
      <c r="P44" s="143"/>
      <c r="Q44" s="143"/>
      <c r="R44" s="143"/>
      <c r="S44" s="141"/>
      <c r="T44" s="141"/>
      <c r="U44" s="141"/>
      <c r="V44" s="141"/>
      <c r="W44" s="141"/>
      <c r="X44" s="141"/>
      <c r="Y44" s="138"/>
      <c r="Z44" s="146"/>
      <c r="AA44" s="146"/>
      <c r="AB44" s="146"/>
      <c r="AC44" s="146"/>
      <c r="AD44" s="141"/>
      <c r="AE44" s="141"/>
      <c r="AF44" s="141"/>
      <c r="AG44" s="141"/>
      <c r="AH44" s="141"/>
      <c r="AI44" s="141"/>
      <c r="AJ44" s="141"/>
      <c r="AK44" s="141"/>
      <c r="AL44" s="141"/>
      <c r="AM44" s="141"/>
      <c r="AN44" s="141"/>
      <c r="AO44" s="141"/>
      <c r="AP44" s="141"/>
      <c r="AQ44" s="141"/>
      <c r="AR44" s="141"/>
      <c r="AS44" s="144"/>
    </row>
    <row r="45" spans="1:45" s="97" customFormat="1" ht="21.75" customHeight="1">
      <c r="A45" s="140"/>
      <c r="B45" s="141"/>
      <c r="C45" s="141"/>
      <c r="D45" s="141"/>
      <c r="E45" s="143"/>
      <c r="F45" s="141"/>
      <c r="G45" s="145"/>
      <c r="H45" s="135"/>
      <c r="I45" s="143"/>
      <c r="J45" s="143"/>
      <c r="K45" s="143"/>
      <c r="L45" s="143"/>
      <c r="M45" s="143"/>
      <c r="N45" s="141"/>
      <c r="O45" s="143"/>
      <c r="P45" s="143"/>
      <c r="Q45" s="143"/>
      <c r="R45" s="143"/>
      <c r="S45" s="141"/>
      <c r="T45" s="141"/>
      <c r="U45" s="141"/>
      <c r="V45" s="141"/>
      <c r="W45" s="141"/>
      <c r="X45" s="141"/>
      <c r="Y45" s="138"/>
      <c r="Z45" s="146"/>
      <c r="AA45" s="146"/>
      <c r="AB45" s="146"/>
      <c r="AC45" s="146"/>
      <c r="AD45" s="141"/>
      <c r="AE45" s="141"/>
      <c r="AF45" s="141"/>
      <c r="AG45" s="141"/>
      <c r="AH45" s="141"/>
      <c r="AI45" s="141"/>
      <c r="AJ45" s="141"/>
      <c r="AK45" s="141"/>
      <c r="AL45" s="141"/>
      <c r="AM45" s="141"/>
      <c r="AN45" s="141"/>
      <c r="AO45" s="141"/>
      <c r="AP45" s="141"/>
      <c r="AQ45" s="141"/>
      <c r="AR45" s="141"/>
      <c r="AS45" s="144"/>
    </row>
    <row r="46" spans="1:45" s="97" customFormat="1" ht="21.75" customHeight="1">
      <c r="A46" s="140"/>
      <c r="B46" s="141"/>
      <c r="C46" s="141"/>
      <c r="D46" s="141"/>
      <c r="E46" s="143"/>
      <c r="F46" s="141"/>
      <c r="G46" s="145"/>
      <c r="H46" s="135"/>
      <c r="I46" s="143"/>
      <c r="J46" s="143"/>
      <c r="K46" s="143"/>
      <c r="L46" s="143"/>
      <c r="M46" s="143"/>
      <c r="N46" s="141"/>
      <c r="O46" s="143"/>
      <c r="P46" s="143"/>
      <c r="Q46" s="143"/>
      <c r="R46" s="143"/>
      <c r="S46" s="141"/>
      <c r="T46" s="141"/>
      <c r="U46" s="141"/>
      <c r="V46" s="141"/>
      <c r="W46" s="141"/>
      <c r="X46" s="141"/>
      <c r="Y46" s="138"/>
      <c r="Z46" s="146"/>
      <c r="AA46" s="146"/>
      <c r="AB46" s="146"/>
      <c r="AC46" s="146"/>
      <c r="AD46" s="141"/>
      <c r="AE46" s="141"/>
      <c r="AF46" s="141"/>
      <c r="AG46" s="141"/>
      <c r="AH46" s="141"/>
      <c r="AI46" s="141"/>
      <c r="AJ46" s="141"/>
      <c r="AK46" s="141"/>
      <c r="AL46" s="141"/>
      <c r="AM46" s="141"/>
      <c r="AN46" s="141"/>
      <c r="AO46" s="141"/>
      <c r="AP46" s="141"/>
      <c r="AQ46" s="141"/>
      <c r="AR46" s="141"/>
      <c r="AS46" s="144"/>
    </row>
    <row r="47" spans="1:45" s="97" customFormat="1" ht="21.75" customHeight="1">
      <c r="A47" s="140"/>
      <c r="B47" s="141"/>
      <c r="C47" s="141"/>
      <c r="D47" s="141"/>
      <c r="E47" s="143"/>
      <c r="F47" s="141"/>
      <c r="G47" s="145"/>
      <c r="H47" s="135"/>
      <c r="I47" s="143"/>
      <c r="J47" s="143"/>
      <c r="K47" s="143"/>
      <c r="L47" s="143"/>
      <c r="M47" s="143"/>
      <c r="N47" s="141"/>
      <c r="O47" s="143"/>
      <c r="P47" s="143"/>
      <c r="Q47" s="143"/>
      <c r="R47" s="143"/>
      <c r="S47" s="141"/>
      <c r="T47" s="141"/>
      <c r="U47" s="141"/>
      <c r="V47" s="141"/>
      <c r="W47" s="141"/>
      <c r="X47" s="141"/>
      <c r="Y47" s="138"/>
      <c r="Z47" s="146"/>
      <c r="AA47" s="146"/>
      <c r="AB47" s="146"/>
      <c r="AC47" s="146"/>
      <c r="AD47" s="141"/>
      <c r="AE47" s="141"/>
      <c r="AF47" s="141"/>
      <c r="AG47" s="141"/>
      <c r="AH47" s="141"/>
      <c r="AI47" s="141"/>
      <c r="AJ47" s="141"/>
      <c r="AK47" s="141"/>
      <c r="AL47" s="141"/>
      <c r="AM47" s="141"/>
      <c r="AN47" s="141"/>
      <c r="AO47" s="141"/>
      <c r="AP47" s="141"/>
      <c r="AQ47" s="141"/>
      <c r="AR47" s="141"/>
      <c r="AS47" s="144"/>
    </row>
    <row r="48" spans="1:45" s="97" customFormat="1" ht="21.75" customHeight="1">
      <c r="A48" s="140"/>
      <c r="B48" s="141"/>
      <c r="C48" s="141"/>
      <c r="D48" s="141"/>
      <c r="E48" s="143"/>
      <c r="F48" s="141"/>
      <c r="G48" s="145"/>
      <c r="H48" s="135"/>
      <c r="I48" s="143"/>
      <c r="J48" s="143"/>
      <c r="K48" s="143"/>
      <c r="L48" s="143"/>
      <c r="M48" s="143"/>
      <c r="N48" s="141"/>
      <c r="O48" s="143"/>
      <c r="P48" s="143"/>
      <c r="Q48" s="143"/>
      <c r="R48" s="143"/>
      <c r="S48" s="141"/>
      <c r="T48" s="141"/>
      <c r="U48" s="141"/>
      <c r="V48" s="141"/>
      <c r="W48" s="141"/>
      <c r="X48" s="141"/>
      <c r="Y48" s="138"/>
      <c r="Z48" s="146"/>
      <c r="AA48" s="146"/>
      <c r="AB48" s="146"/>
      <c r="AC48" s="146"/>
      <c r="AD48" s="141"/>
      <c r="AE48" s="141"/>
      <c r="AF48" s="141"/>
      <c r="AG48" s="141"/>
      <c r="AH48" s="141"/>
      <c r="AI48" s="141"/>
      <c r="AJ48" s="141"/>
      <c r="AK48" s="141"/>
      <c r="AL48" s="141"/>
      <c r="AM48" s="141"/>
      <c r="AN48" s="141"/>
      <c r="AO48" s="141"/>
      <c r="AP48" s="141"/>
      <c r="AQ48" s="141"/>
      <c r="AR48" s="141"/>
      <c r="AS48" s="144"/>
    </row>
    <row r="49" spans="1:45" s="97" customFormat="1" ht="21.75" customHeight="1">
      <c r="A49" s="140"/>
      <c r="B49" s="141"/>
      <c r="C49" s="141"/>
      <c r="D49" s="141"/>
      <c r="E49" s="143"/>
      <c r="F49" s="141"/>
      <c r="G49" s="145"/>
      <c r="H49" s="135"/>
      <c r="I49" s="143"/>
      <c r="J49" s="143"/>
      <c r="K49" s="143"/>
      <c r="L49" s="143"/>
      <c r="M49" s="143"/>
      <c r="N49" s="141"/>
      <c r="O49" s="143"/>
      <c r="P49" s="143"/>
      <c r="Q49" s="143"/>
      <c r="R49" s="143"/>
      <c r="S49" s="141"/>
      <c r="T49" s="141"/>
      <c r="U49" s="141"/>
      <c r="V49" s="141"/>
      <c r="W49" s="141"/>
      <c r="X49" s="141"/>
      <c r="Y49" s="138"/>
      <c r="Z49" s="146"/>
      <c r="AA49" s="146"/>
      <c r="AB49" s="146"/>
      <c r="AC49" s="146"/>
      <c r="AD49" s="141"/>
      <c r="AE49" s="141"/>
      <c r="AF49" s="141"/>
      <c r="AG49" s="141"/>
      <c r="AH49" s="141"/>
      <c r="AI49" s="141"/>
      <c r="AJ49" s="141"/>
      <c r="AK49" s="141"/>
      <c r="AL49" s="141"/>
      <c r="AM49" s="141"/>
      <c r="AN49" s="141"/>
      <c r="AO49" s="141"/>
      <c r="AP49" s="141"/>
      <c r="AQ49" s="141"/>
      <c r="AR49" s="141"/>
      <c r="AS49" s="144"/>
    </row>
    <row r="50" spans="1:45" s="97" customFormat="1" ht="21.75" customHeight="1">
      <c r="A50" s="140"/>
      <c r="B50" s="141"/>
      <c r="C50" s="141"/>
      <c r="D50" s="141"/>
      <c r="E50" s="143"/>
      <c r="F50" s="141"/>
      <c r="G50" s="145"/>
      <c r="H50" s="135"/>
      <c r="I50" s="143"/>
      <c r="J50" s="143"/>
      <c r="K50" s="143"/>
      <c r="L50" s="143"/>
      <c r="M50" s="143"/>
      <c r="N50" s="141"/>
      <c r="O50" s="143"/>
      <c r="P50" s="143"/>
      <c r="Q50" s="143"/>
      <c r="R50" s="143"/>
      <c r="S50" s="141"/>
      <c r="T50" s="141"/>
      <c r="U50" s="141"/>
      <c r="V50" s="141"/>
      <c r="W50" s="141"/>
      <c r="X50" s="141"/>
      <c r="Y50" s="138"/>
      <c r="Z50" s="146"/>
      <c r="AA50" s="146"/>
      <c r="AB50" s="146"/>
      <c r="AC50" s="146"/>
      <c r="AD50" s="141"/>
      <c r="AE50" s="141"/>
      <c r="AF50" s="141"/>
      <c r="AG50" s="141"/>
      <c r="AH50" s="141"/>
      <c r="AI50" s="141"/>
      <c r="AJ50" s="141"/>
      <c r="AK50" s="141"/>
      <c r="AL50" s="141"/>
      <c r="AM50" s="141"/>
      <c r="AN50" s="141"/>
      <c r="AO50" s="141"/>
      <c r="AP50" s="141"/>
      <c r="AQ50" s="141"/>
      <c r="AR50" s="141"/>
      <c r="AS50" s="144"/>
    </row>
    <row r="51" spans="1:45" s="97" customFormat="1" ht="21.75" customHeight="1">
      <c r="A51" s="140"/>
      <c r="B51" s="141"/>
      <c r="C51" s="141"/>
      <c r="D51" s="141"/>
      <c r="E51" s="143"/>
      <c r="F51" s="141"/>
      <c r="G51" s="145"/>
      <c r="H51" s="135"/>
      <c r="I51" s="143"/>
      <c r="J51" s="143"/>
      <c r="K51" s="143"/>
      <c r="L51" s="143"/>
      <c r="M51" s="143"/>
      <c r="N51" s="141"/>
      <c r="O51" s="143"/>
      <c r="P51" s="143"/>
      <c r="Q51" s="143"/>
      <c r="R51" s="143"/>
      <c r="S51" s="141"/>
      <c r="T51" s="141"/>
      <c r="U51" s="141"/>
      <c r="V51" s="141"/>
      <c r="W51" s="141"/>
      <c r="X51" s="141"/>
      <c r="Y51" s="138"/>
      <c r="Z51" s="146"/>
      <c r="AA51" s="146"/>
      <c r="AB51" s="146"/>
      <c r="AC51" s="146"/>
      <c r="AD51" s="141"/>
      <c r="AE51" s="141"/>
      <c r="AF51" s="141"/>
      <c r="AG51" s="141"/>
      <c r="AH51" s="141"/>
      <c r="AI51" s="141"/>
      <c r="AJ51" s="141"/>
      <c r="AK51" s="141"/>
      <c r="AL51" s="141"/>
      <c r="AM51" s="141"/>
      <c r="AN51" s="141"/>
      <c r="AO51" s="141"/>
      <c r="AP51" s="141"/>
      <c r="AQ51" s="141"/>
      <c r="AR51" s="141"/>
      <c r="AS51" s="144"/>
    </row>
    <row r="52" spans="1:45" s="97" customFormat="1" ht="21.75" customHeight="1">
      <c r="A52" s="140"/>
      <c r="B52" s="141"/>
      <c r="C52" s="141"/>
      <c r="D52" s="141"/>
      <c r="E52" s="143"/>
      <c r="F52" s="141"/>
      <c r="G52" s="145"/>
      <c r="H52" s="135"/>
      <c r="I52" s="143"/>
      <c r="J52" s="143"/>
      <c r="K52" s="143"/>
      <c r="L52" s="143"/>
      <c r="M52" s="143"/>
      <c r="N52" s="141"/>
      <c r="O52" s="143"/>
      <c r="P52" s="143"/>
      <c r="Q52" s="143"/>
      <c r="R52" s="143"/>
      <c r="S52" s="141"/>
      <c r="T52" s="141"/>
      <c r="U52" s="141"/>
      <c r="V52" s="141"/>
      <c r="W52" s="141"/>
      <c r="X52" s="141"/>
      <c r="Y52" s="138"/>
      <c r="Z52" s="146"/>
      <c r="AA52" s="146"/>
      <c r="AB52" s="146"/>
      <c r="AC52" s="146"/>
      <c r="AD52" s="141"/>
      <c r="AE52" s="141"/>
      <c r="AF52" s="141"/>
      <c r="AG52" s="141"/>
      <c r="AH52" s="141"/>
      <c r="AI52" s="141"/>
      <c r="AJ52" s="141"/>
      <c r="AK52" s="141"/>
      <c r="AL52" s="141"/>
      <c r="AM52" s="141"/>
      <c r="AN52" s="141"/>
      <c r="AO52" s="141"/>
      <c r="AP52" s="141"/>
      <c r="AQ52" s="141"/>
      <c r="AR52" s="141"/>
      <c r="AS52" s="144"/>
    </row>
    <row r="53" spans="1:45" s="97" customFormat="1" ht="21.75" customHeight="1">
      <c r="A53" s="140"/>
      <c r="B53" s="141"/>
      <c r="C53" s="141"/>
      <c r="D53" s="141"/>
      <c r="E53" s="143"/>
      <c r="F53" s="141"/>
      <c r="G53" s="145"/>
      <c r="H53" s="135"/>
      <c r="I53" s="143"/>
      <c r="J53" s="143"/>
      <c r="K53" s="143"/>
      <c r="L53" s="143"/>
      <c r="M53" s="143"/>
      <c r="N53" s="141"/>
      <c r="O53" s="143"/>
      <c r="P53" s="143"/>
      <c r="Q53" s="143"/>
      <c r="R53" s="143"/>
      <c r="S53" s="141"/>
      <c r="T53" s="141"/>
      <c r="U53" s="141"/>
      <c r="V53" s="141"/>
      <c r="W53" s="141"/>
      <c r="X53" s="141"/>
      <c r="Y53" s="138"/>
      <c r="Z53" s="146"/>
      <c r="AA53" s="146"/>
      <c r="AB53" s="146"/>
      <c r="AC53" s="146"/>
      <c r="AD53" s="141"/>
      <c r="AE53" s="141"/>
      <c r="AF53" s="141"/>
      <c r="AG53" s="141"/>
      <c r="AH53" s="141"/>
      <c r="AI53" s="141"/>
      <c r="AJ53" s="141"/>
      <c r="AK53" s="141"/>
      <c r="AL53" s="141"/>
      <c r="AM53" s="141"/>
      <c r="AN53" s="141"/>
      <c r="AO53" s="141"/>
      <c r="AP53" s="141"/>
      <c r="AQ53" s="141"/>
      <c r="AR53" s="141"/>
      <c r="AS53" s="144"/>
    </row>
    <row r="54" spans="1:45" s="97" customFormat="1" ht="21.75" customHeight="1">
      <c r="A54" s="140"/>
      <c r="B54" s="141"/>
      <c r="C54" s="141"/>
      <c r="D54" s="141"/>
      <c r="E54" s="143"/>
      <c r="F54" s="141"/>
      <c r="G54" s="145"/>
      <c r="H54" s="135"/>
      <c r="I54" s="143"/>
      <c r="J54" s="143"/>
      <c r="K54" s="143"/>
      <c r="L54" s="143"/>
      <c r="M54" s="143"/>
      <c r="N54" s="141"/>
      <c r="O54" s="143"/>
      <c r="P54" s="143"/>
      <c r="Q54" s="143"/>
      <c r="R54" s="143"/>
      <c r="S54" s="141"/>
      <c r="T54" s="141"/>
      <c r="U54" s="141"/>
      <c r="V54" s="141"/>
      <c r="W54" s="141"/>
      <c r="X54" s="141"/>
      <c r="Y54" s="138"/>
      <c r="Z54" s="146"/>
      <c r="AA54" s="146"/>
      <c r="AB54" s="146"/>
      <c r="AC54" s="146"/>
      <c r="AD54" s="141"/>
      <c r="AE54" s="141"/>
      <c r="AF54" s="141"/>
      <c r="AG54" s="141"/>
      <c r="AH54" s="141"/>
      <c r="AI54" s="141"/>
      <c r="AJ54" s="141"/>
      <c r="AK54" s="141"/>
      <c r="AL54" s="141"/>
      <c r="AM54" s="141"/>
      <c r="AN54" s="141"/>
      <c r="AO54" s="141"/>
      <c r="AP54" s="141"/>
      <c r="AQ54" s="141"/>
      <c r="AR54" s="141"/>
      <c r="AS54" s="144"/>
    </row>
    <row r="55" spans="1:45" s="97" customFormat="1" ht="21.75" customHeight="1">
      <c r="A55" s="140"/>
      <c r="B55" s="141"/>
      <c r="C55" s="141"/>
      <c r="D55" s="141"/>
      <c r="E55" s="143"/>
      <c r="F55" s="141"/>
      <c r="G55" s="145"/>
      <c r="H55" s="135"/>
      <c r="I55" s="143"/>
      <c r="J55" s="143"/>
      <c r="K55" s="143"/>
      <c r="L55" s="143"/>
      <c r="M55" s="143"/>
      <c r="N55" s="141"/>
      <c r="O55" s="143"/>
      <c r="P55" s="143"/>
      <c r="Q55" s="143"/>
      <c r="R55" s="143"/>
      <c r="S55" s="141"/>
      <c r="T55" s="141"/>
      <c r="U55" s="141"/>
      <c r="V55" s="141"/>
      <c r="W55" s="141"/>
      <c r="X55" s="141"/>
      <c r="Y55" s="138"/>
      <c r="Z55" s="146"/>
      <c r="AA55" s="146"/>
      <c r="AB55" s="146"/>
      <c r="AC55" s="146"/>
      <c r="AD55" s="141"/>
      <c r="AE55" s="141"/>
      <c r="AF55" s="141"/>
      <c r="AG55" s="141"/>
      <c r="AH55" s="141"/>
      <c r="AI55" s="141"/>
      <c r="AJ55" s="141"/>
      <c r="AK55" s="141"/>
      <c r="AL55" s="141"/>
      <c r="AM55" s="141"/>
      <c r="AN55" s="141"/>
      <c r="AO55" s="141"/>
      <c r="AP55" s="141"/>
      <c r="AQ55" s="141"/>
      <c r="AR55" s="141"/>
      <c r="AS55" s="144"/>
    </row>
    <row r="56" spans="1:45" s="97" customFormat="1" ht="21.75" customHeight="1">
      <c r="A56" s="140"/>
      <c r="B56" s="141"/>
      <c r="C56" s="141"/>
      <c r="D56" s="141"/>
      <c r="E56" s="143"/>
      <c r="F56" s="141"/>
      <c r="G56" s="145"/>
      <c r="H56" s="135"/>
      <c r="I56" s="143"/>
      <c r="J56" s="143"/>
      <c r="K56" s="143"/>
      <c r="L56" s="143"/>
      <c r="M56" s="143"/>
      <c r="N56" s="141"/>
      <c r="O56" s="143"/>
      <c r="P56" s="143"/>
      <c r="Q56" s="143"/>
      <c r="R56" s="143"/>
      <c r="S56" s="141"/>
      <c r="T56" s="141"/>
      <c r="U56" s="141"/>
      <c r="V56" s="141"/>
      <c r="W56" s="141"/>
      <c r="X56" s="141"/>
      <c r="Y56" s="138"/>
      <c r="Z56" s="146"/>
      <c r="AA56" s="146"/>
      <c r="AB56" s="146"/>
      <c r="AC56" s="146"/>
      <c r="AD56" s="141"/>
      <c r="AE56" s="141"/>
      <c r="AF56" s="141"/>
      <c r="AG56" s="141"/>
      <c r="AH56" s="141"/>
      <c r="AI56" s="141"/>
      <c r="AJ56" s="141"/>
      <c r="AK56" s="141"/>
      <c r="AL56" s="141"/>
      <c r="AM56" s="141"/>
      <c r="AN56" s="141"/>
      <c r="AO56" s="141"/>
      <c r="AP56" s="141"/>
      <c r="AQ56" s="141"/>
      <c r="AR56" s="141"/>
      <c r="AS56" s="144"/>
    </row>
    <row r="57" spans="1:45" s="97" customFormat="1" ht="21.75" customHeight="1">
      <c r="A57" s="140"/>
      <c r="B57" s="141"/>
      <c r="C57" s="141"/>
      <c r="D57" s="141"/>
      <c r="E57" s="143"/>
      <c r="F57" s="141"/>
      <c r="G57" s="145"/>
      <c r="H57" s="135"/>
      <c r="I57" s="143"/>
      <c r="J57" s="143"/>
      <c r="K57" s="143"/>
      <c r="L57" s="143"/>
      <c r="M57" s="143"/>
      <c r="N57" s="141"/>
      <c r="O57" s="143"/>
      <c r="P57" s="143"/>
      <c r="Q57" s="143"/>
      <c r="R57" s="143"/>
      <c r="S57" s="141"/>
      <c r="T57" s="141"/>
      <c r="U57" s="141"/>
      <c r="V57" s="141"/>
      <c r="W57" s="141"/>
      <c r="X57" s="141"/>
      <c r="Y57" s="138"/>
      <c r="Z57" s="146"/>
      <c r="AA57" s="146"/>
      <c r="AB57" s="146"/>
      <c r="AC57" s="146"/>
      <c r="AD57" s="141"/>
      <c r="AE57" s="141"/>
      <c r="AF57" s="141"/>
      <c r="AG57" s="141"/>
      <c r="AH57" s="141"/>
      <c r="AI57" s="141"/>
      <c r="AJ57" s="141"/>
      <c r="AK57" s="141"/>
      <c r="AL57" s="141"/>
      <c r="AM57" s="141"/>
      <c r="AN57" s="141"/>
      <c r="AO57" s="141"/>
      <c r="AP57" s="141"/>
      <c r="AQ57" s="141"/>
      <c r="AR57" s="141"/>
      <c r="AS57" s="144"/>
    </row>
    <row r="58" spans="1:45" s="97" customFormat="1" ht="21.75" customHeight="1">
      <c r="A58" s="140"/>
      <c r="B58" s="141"/>
      <c r="C58" s="141"/>
      <c r="D58" s="141"/>
      <c r="E58" s="143"/>
      <c r="F58" s="141"/>
      <c r="G58" s="145"/>
      <c r="H58" s="135"/>
      <c r="I58" s="143"/>
      <c r="J58" s="143"/>
      <c r="K58" s="143"/>
      <c r="L58" s="143"/>
      <c r="M58" s="143"/>
      <c r="N58" s="141"/>
      <c r="O58" s="143"/>
      <c r="P58" s="143"/>
      <c r="Q58" s="143"/>
      <c r="R58" s="143"/>
      <c r="S58" s="141"/>
      <c r="T58" s="141"/>
      <c r="U58" s="141"/>
      <c r="V58" s="141"/>
      <c r="W58" s="141"/>
      <c r="X58" s="141"/>
      <c r="Y58" s="138"/>
      <c r="Z58" s="146"/>
      <c r="AA58" s="146"/>
      <c r="AB58" s="146"/>
      <c r="AC58" s="146"/>
      <c r="AD58" s="141"/>
      <c r="AE58" s="141"/>
      <c r="AF58" s="141"/>
      <c r="AG58" s="141"/>
      <c r="AH58" s="141"/>
      <c r="AI58" s="141"/>
      <c r="AJ58" s="141"/>
      <c r="AK58" s="141"/>
      <c r="AL58" s="141"/>
      <c r="AM58" s="141"/>
      <c r="AN58" s="141"/>
      <c r="AO58" s="141"/>
      <c r="AP58" s="141"/>
      <c r="AQ58" s="141"/>
      <c r="AR58" s="141"/>
      <c r="AS58" s="144"/>
    </row>
    <row r="59" spans="1:45" s="97" customFormat="1" ht="21.75" customHeight="1">
      <c r="A59" s="140"/>
      <c r="B59" s="141"/>
      <c r="C59" s="141"/>
      <c r="D59" s="141"/>
      <c r="E59" s="143"/>
      <c r="F59" s="141"/>
      <c r="G59" s="145"/>
      <c r="H59" s="135"/>
      <c r="I59" s="143"/>
      <c r="J59" s="143"/>
      <c r="K59" s="143"/>
      <c r="L59" s="143"/>
      <c r="M59" s="143"/>
      <c r="N59" s="141"/>
      <c r="O59" s="143"/>
      <c r="P59" s="143"/>
      <c r="Q59" s="143"/>
      <c r="R59" s="143"/>
      <c r="S59" s="141"/>
      <c r="T59" s="141"/>
      <c r="U59" s="141"/>
      <c r="V59" s="141"/>
      <c r="W59" s="141"/>
      <c r="X59" s="141"/>
      <c r="Y59" s="138"/>
      <c r="Z59" s="146"/>
      <c r="AA59" s="146"/>
      <c r="AB59" s="146"/>
      <c r="AC59" s="146"/>
      <c r="AD59" s="141"/>
      <c r="AE59" s="141"/>
      <c r="AF59" s="141"/>
      <c r="AG59" s="141"/>
      <c r="AH59" s="141"/>
      <c r="AI59" s="141"/>
      <c r="AJ59" s="141"/>
      <c r="AK59" s="141"/>
      <c r="AL59" s="141"/>
      <c r="AM59" s="141"/>
      <c r="AN59" s="141"/>
      <c r="AO59" s="141"/>
      <c r="AP59" s="141"/>
      <c r="AQ59" s="141"/>
      <c r="AR59" s="141"/>
      <c r="AS59" s="144"/>
    </row>
    <row r="60" spans="1:45" s="97" customFormat="1" ht="21.75" customHeight="1">
      <c r="A60" s="140"/>
      <c r="B60" s="141"/>
      <c r="C60" s="141"/>
      <c r="D60" s="141"/>
      <c r="E60" s="143"/>
      <c r="F60" s="141"/>
      <c r="G60" s="145"/>
      <c r="H60" s="135"/>
      <c r="I60" s="143"/>
      <c r="J60" s="143"/>
      <c r="K60" s="143"/>
      <c r="L60" s="143"/>
      <c r="M60" s="143"/>
      <c r="N60" s="141"/>
      <c r="O60" s="143"/>
      <c r="P60" s="143"/>
      <c r="Q60" s="143"/>
      <c r="R60" s="143"/>
      <c r="S60" s="141"/>
      <c r="T60" s="141"/>
      <c r="U60" s="141"/>
      <c r="V60" s="141"/>
      <c r="W60" s="141"/>
      <c r="X60" s="141"/>
      <c r="Y60" s="138"/>
      <c r="Z60" s="146"/>
      <c r="AA60" s="146"/>
      <c r="AB60" s="146"/>
      <c r="AC60" s="146"/>
      <c r="AD60" s="141"/>
      <c r="AE60" s="141"/>
      <c r="AF60" s="141"/>
      <c r="AG60" s="141"/>
      <c r="AH60" s="141"/>
      <c r="AI60" s="141"/>
      <c r="AJ60" s="141"/>
      <c r="AK60" s="141"/>
      <c r="AL60" s="141"/>
      <c r="AM60" s="141"/>
      <c r="AN60" s="141"/>
      <c r="AO60" s="141"/>
      <c r="AP60" s="141"/>
      <c r="AQ60" s="141"/>
      <c r="AR60" s="141"/>
      <c r="AS60" s="144"/>
    </row>
    <row r="61" spans="1:45" s="97" customFormat="1" ht="21.75" customHeight="1">
      <c r="A61" s="140"/>
      <c r="B61" s="141"/>
      <c r="C61" s="141"/>
      <c r="D61" s="141"/>
      <c r="E61" s="143"/>
      <c r="F61" s="141"/>
      <c r="G61" s="145"/>
      <c r="H61" s="135"/>
      <c r="I61" s="143"/>
      <c r="J61" s="143"/>
      <c r="K61" s="143"/>
      <c r="L61" s="143"/>
      <c r="M61" s="143"/>
      <c r="N61" s="141"/>
      <c r="O61" s="143"/>
      <c r="P61" s="143"/>
      <c r="Q61" s="143"/>
      <c r="R61" s="143"/>
      <c r="S61" s="141"/>
      <c r="T61" s="141"/>
      <c r="U61" s="141"/>
      <c r="V61" s="141"/>
      <c r="W61" s="141"/>
      <c r="X61" s="141"/>
      <c r="Y61" s="138"/>
      <c r="Z61" s="146"/>
      <c r="AA61" s="146"/>
      <c r="AB61" s="146"/>
      <c r="AC61" s="146"/>
      <c r="AD61" s="141"/>
      <c r="AE61" s="141"/>
      <c r="AF61" s="141"/>
      <c r="AG61" s="141"/>
      <c r="AH61" s="141"/>
      <c r="AI61" s="141"/>
      <c r="AJ61" s="141"/>
      <c r="AK61" s="141"/>
      <c r="AL61" s="141"/>
      <c r="AM61" s="141"/>
      <c r="AN61" s="141"/>
      <c r="AO61" s="141"/>
      <c r="AP61" s="141"/>
      <c r="AQ61" s="141"/>
      <c r="AR61" s="141"/>
      <c r="AS61" s="144"/>
    </row>
    <row r="62" spans="1:45" s="97" customFormat="1" ht="21.75" customHeight="1">
      <c r="A62" s="140"/>
      <c r="B62" s="141"/>
      <c r="C62" s="141"/>
      <c r="D62" s="141"/>
      <c r="E62" s="143"/>
      <c r="F62" s="141"/>
      <c r="G62" s="145"/>
      <c r="H62" s="135"/>
      <c r="I62" s="143"/>
      <c r="J62" s="143"/>
      <c r="K62" s="143"/>
      <c r="L62" s="143"/>
      <c r="M62" s="143"/>
      <c r="N62" s="141"/>
      <c r="O62" s="143"/>
      <c r="P62" s="143"/>
      <c r="Q62" s="143"/>
      <c r="R62" s="143"/>
      <c r="S62" s="141"/>
      <c r="T62" s="141"/>
      <c r="U62" s="141"/>
      <c r="V62" s="141"/>
      <c r="W62" s="141"/>
      <c r="X62" s="141"/>
      <c r="Y62" s="138"/>
      <c r="Z62" s="146"/>
      <c r="AA62" s="146"/>
      <c r="AB62" s="146"/>
      <c r="AC62" s="146"/>
      <c r="AD62" s="141"/>
      <c r="AE62" s="141"/>
      <c r="AF62" s="141"/>
      <c r="AG62" s="141"/>
      <c r="AH62" s="141"/>
      <c r="AI62" s="141"/>
      <c r="AJ62" s="141"/>
      <c r="AK62" s="141"/>
      <c r="AL62" s="141"/>
      <c r="AM62" s="141"/>
      <c r="AN62" s="141"/>
      <c r="AO62" s="141"/>
      <c r="AP62" s="141"/>
      <c r="AQ62" s="141"/>
      <c r="AR62" s="141"/>
      <c r="AS62" s="144"/>
    </row>
    <row r="63" spans="1:45" s="97" customFormat="1" ht="21.75" customHeight="1">
      <c r="A63" s="140"/>
      <c r="B63" s="141"/>
      <c r="C63" s="141"/>
      <c r="D63" s="141"/>
      <c r="E63" s="143"/>
      <c r="F63" s="141"/>
      <c r="G63" s="145"/>
      <c r="H63" s="135"/>
      <c r="I63" s="143"/>
      <c r="J63" s="143"/>
      <c r="K63" s="143"/>
      <c r="L63" s="143"/>
      <c r="M63" s="143"/>
      <c r="N63" s="141"/>
      <c r="O63" s="143"/>
      <c r="P63" s="143"/>
      <c r="Q63" s="143"/>
      <c r="R63" s="143"/>
      <c r="S63" s="141"/>
      <c r="T63" s="141"/>
      <c r="U63" s="141"/>
      <c r="V63" s="141"/>
      <c r="W63" s="141"/>
      <c r="X63" s="141"/>
      <c r="Y63" s="138"/>
      <c r="Z63" s="146"/>
      <c r="AA63" s="146"/>
      <c r="AB63" s="146"/>
      <c r="AC63" s="146"/>
      <c r="AD63" s="141"/>
      <c r="AE63" s="141"/>
      <c r="AF63" s="141"/>
      <c r="AG63" s="141"/>
      <c r="AH63" s="141"/>
      <c r="AI63" s="141"/>
      <c r="AJ63" s="141"/>
      <c r="AK63" s="141"/>
      <c r="AL63" s="141"/>
      <c r="AM63" s="141"/>
      <c r="AN63" s="141"/>
      <c r="AO63" s="141"/>
      <c r="AP63" s="141"/>
      <c r="AQ63" s="141"/>
      <c r="AR63" s="141"/>
      <c r="AS63" s="144"/>
    </row>
    <row r="64" spans="1:45" s="97" customFormat="1" ht="21.75" customHeight="1">
      <c r="A64" s="140"/>
      <c r="B64" s="141"/>
      <c r="C64" s="141"/>
      <c r="D64" s="141"/>
      <c r="E64" s="143"/>
      <c r="F64" s="141"/>
      <c r="G64" s="145"/>
      <c r="H64" s="135"/>
      <c r="I64" s="143"/>
      <c r="J64" s="143"/>
      <c r="K64" s="143"/>
      <c r="L64" s="143"/>
      <c r="M64" s="143"/>
      <c r="N64" s="141"/>
      <c r="O64" s="143"/>
      <c r="P64" s="143"/>
      <c r="Q64" s="143"/>
      <c r="R64" s="143"/>
      <c r="S64" s="141"/>
      <c r="T64" s="141"/>
      <c r="U64" s="141"/>
      <c r="V64" s="141"/>
      <c r="W64" s="141"/>
      <c r="X64" s="141"/>
      <c r="Y64" s="138"/>
      <c r="Z64" s="146"/>
      <c r="AA64" s="146"/>
      <c r="AB64" s="146"/>
      <c r="AC64" s="146"/>
      <c r="AD64" s="141"/>
      <c r="AE64" s="141"/>
      <c r="AF64" s="141"/>
      <c r="AG64" s="141"/>
      <c r="AH64" s="141"/>
      <c r="AI64" s="141"/>
      <c r="AJ64" s="141"/>
      <c r="AK64" s="141"/>
      <c r="AL64" s="141"/>
      <c r="AM64" s="141"/>
      <c r="AN64" s="141"/>
      <c r="AO64" s="141"/>
      <c r="AP64" s="141"/>
      <c r="AQ64" s="141"/>
      <c r="AR64" s="141"/>
      <c r="AS64" s="144"/>
    </row>
    <row r="65" spans="1:45" s="97" customFormat="1" ht="21.75" customHeight="1">
      <c r="A65" s="140"/>
      <c r="B65" s="141"/>
      <c r="C65" s="141"/>
      <c r="D65" s="141"/>
      <c r="E65" s="143"/>
      <c r="F65" s="141"/>
      <c r="G65" s="145"/>
      <c r="H65" s="135"/>
      <c r="I65" s="143"/>
      <c r="J65" s="143"/>
      <c r="K65" s="143"/>
      <c r="L65" s="143"/>
      <c r="M65" s="143"/>
      <c r="N65" s="141"/>
      <c r="O65" s="143"/>
      <c r="P65" s="143"/>
      <c r="Q65" s="143"/>
      <c r="R65" s="143"/>
      <c r="S65" s="141"/>
      <c r="T65" s="141"/>
      <c r="U65" s="141"/>
      <c r="V65" s="141"/>
      <c r="W65" s="141"/>
      <c r="X65" s="141"/>
      <c r="Y65" s="138"/>
      <c r="Z65" s="146"/>
      <c r="AA65" s="146"/>
      <c r="AB65" s="146"/>
      <c r="AC65" s="146"/>
      <c r="AD65" s="141"/>
      <c r="AE65" s="141"/>
      <c r="AF65" s="141"/>
      <c r="AG65" s="141"/>
      <c r="AH65" s="141"/>
      <c r="AI65" s="141"/>
      <c r="AJ65" s="141"/>
      <c r="AK65" s="141"/>
      <c r="AL65" s="141"/>
      <c r="AM65" s="141"/>
      <c r="AN65" s="141"/>
      <c r="AO65" s="141"/>
      <c r="AP65" s="141"/>
      <c r="AQ65" s="141"/>
      <c r="AR65" s="141"/>
      <c r="AS65" s="144"/>
    </row>
    <row r="66" spans="1:45" s="97" customFormat="1" ht="21.75" customHeight="1">
      <c r="A66" s="140"/>
      <c r="B66" s="141"/>
      <c r="C66" s="141"/>
      <c r="D66" s="141"/>
      <c r="E66" s="143"/>
      <c r="F66" s="141"/>
      <c r="G66" s="145"/>
      <c r="H66" s="135"/>
      <c r="I66" s="143"/>
      <c r="J66" s="143"/>
      <c r="K66" s="143"/>
      <c r="L66" s="143"/>
      <c r="M66" s="143"/>
      <c r="N66" s="141"/>
      <c r="O66" s="143"/>
      <c r="P66" s="143"/>
      <c r="Q66" s="143"/>
      <c r="R66" s="143"/>
      <c r="S66" s="141"/>
      <c r="T66" s="141"/>
      <c r="U66" s="141"/>
      <c r="V66" s="141"/>
      <c r="W66" s="141"/>
      <c r="X66" s="141"/>
      <c r="Y66" s="138"/>
      <c r="Z66" s="146"/>
      <c r="AA66" s="146"/>
      <c r="AB66" s="146"/>
      <c r="AC66" s="146"/>
      <c r="AD66" s="141"/>
      <c r="AE66" s="141"/>
      <c r="AF66" s="141"/>
      <c r="AG66" s="141"/>
      <c r="AH66" s="141"/>
      <c r="AI66" s="141"/>
      <c r="AJ66" s="141"/>
      <c r="AK66" s="141"/>
      <c r="AL66" s="141"/>
      <c r="AM66" s="141"/>
      <c r="AN66" s="141"/>
      <c r="AO66" s="141"/>
      <c r="AP66" s="141"/>
      <c r="AQ66" s="141"/>
      <c r="AR66" s="141"/>
      <c r="AS66" s="144"/>
    </row>
    <row r="67" spans="1:45" s="97" customFormat="1" ht="21.75" customHeight="1">
      <c r="A67" s="140"/>
      <c r="B67" s="141"/>
      <c r="C67" s="141"/>
      <c r="D67" s="141"/>
      <c r="E67" s="143"/>
      <c r="F67" s="141"/>
      <c r="G67" s="145"/>
      <c r="H67" s="135"/>
      <c r="I67" s="143"/>
      <c r="J67" s="143"/>
      <c r="K67" s="143"/>
      <c r="L67" s="143"/>
      <c r="M67" s="143"/>
      <c r="N67" s="141"/>
      <c r="O67" s="143"/>
      <c r="P67" s="143"/>
      <c r="Q67" s="143"/>
      <c r="R67" s="143"/>
      <c r="S67" s="141"/>
      <c r="T67" s="141"/>
      <c r="U67" s="141"/>
      <c r="V67" s="141"/>
      <c r="W67" s="141"/>
      <c r="X67" s="141"/>
      <c r="Y67" s="138"/>
      <c r="Z67" s="146"/>
      <c r="AA67" s="146"/>
      <c r="AB67" s="146"/>
      <c r="AC67" s="146"/>
      <c r="AD67" s="141"/>
      <c r="AE67" s="141"/>
      <c r="AF67" s="141"/>
      <c r="AG67" s="141"/>
      <c r="AH67" s="141"/>
      <c r="AI67" s="141"/>
      <c r="AJ67" s="141"/>
      <c r="AK67" s="141"/>
      <c r="AL67" s="141"/>
      <c r="AM67" s="141"/>
      <c r="AN67" s="141"/>
      <c r="AO67" s="141"/>
      <c r="AP67" s="141"/>
      <c r="AQ67" s="141"/>
      <c r="AR67" s="141"/>
      <c r="AS67" s="144"/>
    </row>
    <row r="68" spans="1:45" s="97" customFormat="1" ht="21.75" customHeight="1">
      <c r="A68" s="140"/>
      <c r="B68" s="141"/>
      <c r="C68" s="141"/>
      <c r="D68" s="141"/>
      <c r="E68" s="143"/>
      <c r="F68" s="141"/>
      <c r="G68" s="145"/>
      <c r="H68" s="135"/>
      <c r="I68" s="143"/>
      <c r="J68" s="143"/>
      <c r="K68" s="143"/>
      <c r="L68" s="143"/>
      <c r="M68" s="143"/>
      <c r="N68" s="141"/>
      <c r="O68" s="143"/>
      <c r="P68" s="143"/>
      <c r="Q68" s="143"/>
      <c r="R68" s="143"/>
      <c r="S68" s="141"/>
      <c r="T68" s="141"/>
      <c r="U68" s="141"/>
      <c r="V68" s="141"/>
      <c r="W68" s="141"/>
      <c r="X68" s="141"/>
      <c r="Y68" s="138"/>
      <c r="Z68" s="146"/>
      <c r="AA68" s="146"/>
      <c r="AB68" s="146"/>
      <c r="AC68" s="146"/>
      <c r="AD68" s="141"/>
      <c r="AE68" s="141"/>
      <c r="AF68" s="141"/>
      <c r="AG68" s="141"/>
      <c r="AH68" s="141"/>
      <c r="AI68" s="141"/>
      <c r="AJ68" s="141"/>
      <c r="AK68" s="141"/>
      <c r="AL68" s="141"/>
      <c r="AM68" s="141"/>
      <c r="AN68" s="141"/>
      <c r="AO68" s="141"/>
      <c r="AP68" s="141"/>
      <c r="AQ68" s="141"/>
      <c r="AR68" s="141"/>
      <c r="AS68" s="144"/>
    </row>
    <row r="69" spans="1:45" s="97" customFormat="1" ht="21.75" customHeight="1">
      <c r="A69" s="140"/>
      <c r="B69" s="141"/>
      <c r="C69" s="141"/>
      <c r="D69" s="141"/>
      <c r="E69" s="143"/>
      <c r="F69" s="141"/>
      <c r="G69" s="145"/>
      <c r="H69" s="135"/>
      <c r="I69" s="143"/>
      <c r="J69" s="143"/>
      <c r="K69" s="143"/>
      <c r="L69" s="143"/>
      <c r="M69" s="143"/>
      <c r="N69" s="141"/>
      <c r="O69" s="143"/>
      <c r="P69" s="143"/>
      <c r="Q69" s="143"/>
      <c r="R69" s="143"/>
      <c r="S69" s="141"/>
      <c r="T69" s="141"/>
      <c r="U69" s="141"/>
      <c r="V69" s="141"/>
      <c r="W69" s="141"/>
      <c r="X69" s="141"/>
      <c r="Y69" s="138"/>
      <c r="Z69" s="146"/>
      <c r="AA69" s="146"/>
      <c r="AB69" s="146"/>
      <c r="AC69" s="146"/>
      <c r="AD69" s="141"/>
      <c r="AE69" s="141"/>
      <c r="AF69" s="141"/>
      <c r="AG69" s="141"/>
      <c r="AH69" s="141"/>
      <c r="AI69" s="141"/>
      <c r="AJ69" s="141"/>
      <c r="AK69" s="141"/>
      <c r="AL69" s="141"/>
      <c r="AM69" s="141"/>
      <c r="AN69" s="141"/>
      <c r="AO69" s="141"/>
      <c r="AP69" s="141"/>
      <c r="AQ69" s="141"/>
      <c r="AR69" s="141"/>
      <c r="AS69" s="144"/>
    </row>
    <row r="70" spans="1:45" s="97" customFormat="1" ht="21.75" customHeight="1">
      <c r="A70" s="140"/>
      <c r="B70" s="141"/>
      <c r="C70" s="141"/>
      <c r="D70" s="141"/>
      <c r="E70" s="143"/>
      <c r="F70" s="141"/>
      <c r="G70" s="145"/>
      <c r="H70" s="135"/>
      <c r="I70" s="143"/>
      <c r="J70" s="143"/>
      <c r="K70" s="143"/>
      <c r="L70" s="143"/>
      <c r="M70" s="143"/>
      <c r="N70" s="141"/>
      <c r="O70" s="143"/>
      <c r="P70" s="143"/>
      <c r="Q70" s="143"/>
      <c r="R70" s="143"/>
      <c r="S70" s="141"/>
      <c r="T70" s="141"/>
      <c r="U70" s="141"/>
      <c r="V70" s="141"/>
      <c r="W70" s="141"/>
      <c r="X70" s="141"/>
      <c r="Y70" s="138"/>
      <c r="Z70" s="146"/>
      <c r="AA70" s="146"/>
      <c r="AB70" s="146"/>
      <c r="AC70" s="146"/>
      <c r="AD70" s="141"/>
      <c r="AE70" s="141"/>
      <c r="AF70" s="141"/>
      <c r="AG70" s="141"/>
      <c r="AH70" s="141"/>
      <c r="AI70" s="141"/>
      <c r="AJ70" s="141"/>
      <c r="AK70" s="141"/>
      <c r="AL70" s="141"/>
      <c r="AM70" s="141"/>
      <c r="AN70" s="141"/>
      <c r="AO70" s="141"/>
      <c r="AP70" s="141"/>
      <c r="AQ70" s="141"/>
      <c r="AR70" s="141"/>
      <c r="AS70" s="144"/>
    </row>
    <row r="71" spans="1:45" s="97" customFormat="1" ht="21.75" customHeight="1">
      <c r="A71" s="140"/>
      <c r="B71" s="141"/>
      <c r="C71" s="141"/>
      <c r="D71" s="141"/>
      <c r="E71" s="143"/>
      <c r="F71" s="141"/>
      <c r="G71" s="145"/>
      <c r="H71" s="135"/>
      <c r="I71" s="143"/>
      <c r="J71" s="143"/>
      <c r="K71" s="143"/>
      <c r="L71" s="143"/>
      <c r="M71" s="143"/>
      <c r="N71" s="141"/>
      <c r="O71" s="143"/>
      <c r="P71" s="143"/>
      <c r="Q71" s="143"/>
      <c r="R71" s="143"/>
      <c r="S71" s="141"/>
      <c r="T71" s="141"/>
      <c r="U71" s="141"/>
      <c r="V71" s="141"/>
      <c r="W71" s="141"/>
      <c r="X71" s="141"/>
      <c r="Y71" s="138"/>
      <c r="Z71" s="146"/>
      <c r="AA71" s="146"/>
      <c r="AB71" s="146"/>
      <c r="AC71" s="146"/>
      <c r="AD71" s="141"/>
      <c r="AE71" s="141"/>
      <c r="AF71" s="141"/>
      <c r="AG71" s="141"/>
      <c r="AH71" s="141"/>
      <c r="AI71" s="141"/>
      <c r="AJ71" s="141"/>
      <c r="AK71" s="141"/>
      <c r="AL71" s="141"/>
      <c r="AM71" s="141"/>
      <c r="AN71" s="141"/>
      <c r="AO71" s="141"/>
      <c r="AP71" s="141"/>
      <c r="AQ71" s="141"/>
      <c r="AR71" s="141"/>
      <c r="AS71" s="144"/>
    </row>
    <row r="72" spans="1:45" s="97" customFormat="1" ht="21.75" customHeight="1">
      <c r="A72" s="140"/>
      <c r="B72" s="141"/>
      <c r="C72" s="141"/>
      <c r="D72" s="141"/>
      <c r="E72" s="143"/>
      <c r="F72" s="141"/>
      <c r="G72" s="145"/>
      <c r="H72" s="135"/>
      <c r="I72" s="143"/>
      <c r="J72" s="143"/>
      <c r="K72" s="143"/>
      <c r="L72" s="143"/>
      <c r="M72" s="143"/>
      <c r="N72" s="141"/>
      <c r="O72" s="143"/>
      <c r="P72" s="143"/>
      <c r="Q72" s="143"/>
      <c r="R72" s="143"/>
      <c r="S72" s="141"/>
      <c r="T72" s="141"/>
      <c r="U72" s="141"/>
      <c r="V72" s="141"/>
      <c r="W72" s="141"/>
      <c r="X72" s="141"/>
      <c r="Y72" s="138"/>
      <c r="Z72" s="146"/>
      <c r="AA72" s="146"/>
      <c r="AB72" s="146"/>
      <c r="AC72" s="146"/>
      <c r="AD72" s="141"/>
      <c r="AE72" s="141"/>
      <c r="AF72" s="141"/>
      <c r="AG72" s="141"/>
      <c r="AH72" s="141"/>
      <c r="AI72" s="141"/>
      <c r="AJ72" s="141"/>
      <c r="AK72" s="141"/>
      <c r="AL72" s="141"/>
      <c r="AM72" s="141"/>
      <c r="AN72" s="141"/>
      <c r="AO72" s="141"/>
      <c r="AP72" s="141"/>
      <c r="AQ72" s="141"/>
      <c r="AR72" s="141"/>
      <c r="AS72" s="144"/>
    </row>
    <row r="73" spans="1:45" s="97" customFormat="1" ht="21.75" customHeight="1">
      <c r="A73" s="140"/>
      <c r="B73" s="141"/>
      <c r="C73" s="141"/>
      <c r="D73" s="141"/>
      <c r="E73" s="143"/>
      <c r="F73" s="141"/>
      <c r="G73" s="145"/>
      <c r="H73" s="135"/>
      <c r="I73" s="143"/>
      <c r="J73" s="143"/>
      <c r="K73" s="143"/>
      <c r="L73" s="143"/>
      <c r="M73" s="143"/>
      <c r="N73" s="141"/>
      <c r="O73" s="143"/>
      <c r="P73" s="143"/>
      <c r="Q73" s="143"/>
      <c r="R73" s="143"/>
      <c r="S73" s="141"/>
      <c r="T73" s="141"/>
      <c r="U73" s="141"/>
      <c r="V73" s="141"/>
      <c r="W73" s="141"/>
      <c r="X73" s="141"/>
      <c r="Y73" s="138"/>
      <c r="Z73" s="146"/>
      <c r="AA73" s="146"/>
      <c r="AB73" s="146"/>
      <c r="AC73" s="146"/>
      <c r="AD73" s="141"/>
      <c r="AE73" s="141"/>
      <c r="AF73" s="141"/>
      <c r="AG73" s="141"/>
      <c r="AH73" s="141"/>
      <c r="AI73" s="141"/>
      <c r="AJ73" s="141"/>
      <c r="AK73" s="141"/>
      <c r="AL73" s="141"/>
      <c r="AM73" s="141"/>
      <c r="AN73" s="141"/>
      <c r="AO73" s="141"/>
      <c r="AP73" s="141"/>
      <c r="AQ73" s="141"/>
      <c r="AR73" s="141"/>
      <c r="AS73" s="144"/>
    </row>
    <row r="74" spans="1:45" s="97" customFormat="1" ht="21.75" customHeight="1">
      <c r="A74" s="140"/>
      <c r="B74" s="141"/>
      <c r="C74" s="141"/>
      <c r="D74" s="141"/>
      <c r="E74" s="143"/>
      <c r="F74" s="141"/>
      <c r="G74" s="145"/>
      <c r="H74" s="135"/>
      <c r="I74" s="143"/>
      <c r="J74" s="143"/>
      <c r="K74" s="143"/>
      <c r="L74" s="143"/>
      <c r="M74" s="143"/>
      <c r="N74" s="141"/>
      <c r="O74" s="143"/>
      <c r="P74" s="143"/>
      <c r="Q74" s="143"/>
      <c r="R74" s="143"/>
      <c r="S74" s="141"/>
      <c r="T74" s="141"/>
      <c r="U74" s="141"/>
      <c r="V74" s="141"/>
      <c r="W74" s="141"/>
      <c r="X74" s="141"/>
      <c r="Y74" s="138"/>
      <c r="Z74" s="146"/>
      <c r="AA74" s="146"/>
      <c r="AB74" s="146"/>
      <c r="AC74" s="146"/>
      <c r="AD74" s="141"/>
      <c r="AE74" s="141"/>
      <c r="AF74" s="141"/>
      <c r="AG74" s="141"/>
      <c r="AH74" s="141"/>
      <c r="AI74" s="141"/>
      <c r="AJ74" s="141"/>
      <c r="AK74" s="141"/>
      <c r="AL74" s="141"/>
      <c r="AM74" s="141"/>
      <c r="AN74" s="141"/>
      <c r="AO74" s="141"/>
      <c r="AP74" s="141"/>
      <c r="AQ74" s="141"/>
      <c r="AR74" s="141"/>
      <c r="AS74" s="144"/>
    </row>
    <row r="75" spans="1:45" s="97" customFormat="1" ht="21.75" customHeight="1">
      <c r="A75" s="140"/>
      <c r="B75" s="141"/>
      <c r="C75" s="141"/>
      <c r="D75" s="141"/>
      <c r="E75" s="143"/>
      <c r="F75" s="141"/>
      <c r="G75" s="145"/>
      <c r="H75" s="135"/>
      <c r="I75" s="143"/>
      <c r="J75" s="143"/>
      <c r="K75" s="143"/>
      <c r="L75" s="143"/>
      <c r="M75" s="143"/>
      <c r="N75" s="141"/>
      <c r="O75" s="143"/>
      <c r="P75" s="143"/>
      <c r="Q75" s="143"/>
      <c r="R75" s="143"/>
      <c r="S75" s="141"/>
      <c r="T75" s="141"/>
      <c r="U75" s="141"/>
      <c r="V75" s="141"/>
      <c r="W75" s="141"/>
      <c r="X75" s="141"/>
      <c r="Y75" s="138"/>
      <c r="Z75" s="146"/>
      <c r="AA75" s="146"/>
      <c r="AB75" s="146"/>
      <c r="AC75" s="146"/>
      <c r="AD75" s="141"/>
      <c r="AE75" s="141"/>
      <c r="AF75" s="141"/>
      <c r="AG75" s="141"/>
      <c r="AH75" s="141"/>
      <c r="AI75" s="141"/>
      <c r="AJ75" s="141"/>
      <c r="AK75" s="141"/>
      <c r="AL75" s="141"/>
      <c r="AM75" s="141"/>
      <c r="AN75" s="141"/>
      <c r="AO75" s="141"/>
      <c r="AP75" s="141"/>
      <c r="AQ75" s="141"/>
      <c r="AR75" s="141"/>
      <c r="AS75" s="144"/>
    </row>
    <row r="76" spans="1:45" s="97" customFormat="1" ht="21.75" customHeight="1">
      <c r="A76" s="140"/>
      <c r="B76" s="141"/>
      <c r="C76" s="141"/>
      <c r="D76" s="141"/>
      <c r="E76" s="143"/>
      <c r="F76" s="141"/>
      <c r="G76" s="145"/>
      <c r="H76" s="135"/>
      <c r="I76" s="143"/>
      <c r="J76" s="143"/>
      <c r="K76" s="143"/>
      <c r="L76" s="143"/>
      <c r="M76" s="143"/>
      <c r="N76" s="141"/>
      <c r="O76" s="143"/>
      <c r="P76" s="143"/>
      <c r="Q76" s="143"/>
      <c r="R76" s="143"/>
      <c r="S76" s="141"/>
      <c r="T76" s="141"/>
      <c r="U76" s="141"/>
      <c r="V76" s="141"/>
      <c r="W76" s="141"/>
      <c r="X76" s="141"/>
      <c r="Y76" s="138"/>
      <c r="Z76" s="146"/>
      <c r="AA76" s="146"/>
      <c r="AB76" s="146"/>
      <c r="AC76" s="146"/>
      <c r="AD76" s="141"/>
      <c r="AE76" s="141"/>
      <c r="AF76" s="141"/>
      <c r="AG76" s="141"/>
      <c r="AH76" s="141"/>
      <c r="AI76" s="141"/>
      <c r="AJ76" s="141"/>
      <c r="AK76" s="141"/>
      <c r="AL76" s="141"/>
      <c r="AM76" s="141"/>
      <c r="AN76" s="141"/>
      <c r="AO76" s="141"/>
      <c r="AP76" s="141"/>
      <c r="AQ76" s="141"/>
      <c r="AR76" s="141"/>
      <c r="AS76" s="144"/>
    </row>
    <row r="77" spans="1:45" s="97" customFormat="1" ht="21.75" customHeight="1">
      <c r="A77" s="140"/>
      <c r="B77" s="141"/>
      <c r="C77" s="141"/>
      <c r="D77" s="141"/>
      <c r="E77" s="143"/>
      <c r="F77" s="141"/>
      <c r="G77" s="145"/>
      <c r="H77" s="135"/>
      <c r="I77" s="143"/>
      <c r="J77" s="143"/>
      <c r="K77" s="143"/>
      <c r="L77" s="143"/>
      <c r="M77" s="143"/>
      <c r="N77" s="141"/>
      <c r="O77" s="143"/>
      <c r="P77" s="143"/>
      <c r="Q77" s="143"/>
      <c r="R77" s="143"/>
      <c r="S77" s="141"/>
      <c r="T77" s="141"/>
      <c r="U77" s="141"/>
      <c r="V77" s="141"/>
      <c r="W77" s="141"/>
      <c r="X77" s="141"/>
      <c r="Y77" s="138"/>
      <c r="Z77" s="146"/>
      <c r="AA77" s="146"/>
      <c r="AB77" s="146"/>
      <c r="AC77" s="146"/>
      <c r="AD77" s="141"/>
      <c r="AE77" s="141"/>
      <c r="AF77" s="141"/>
      <c r="AG77" s="141"/>
      <c r="AH77" s="141"/>
      <c r="AI77" s="141"/>
      <c r="AJ77" s="141"/>
      <c r="AK77" s="141"/>
      <c r="AL77" s="141"/>
      <c r="AM77" s="141"/>
      <c r="AN77" s="141"/>
      <c r="AO77" s="141"/>
      <c r="AP77" s="141"/>
      <c r="AQ77" s="141"/>
      <c r="AR77" s="141"/>
      <c r="AS77" s="144"/>
    </row>
    <row r="78" spans="1:45" s="97" customFormat="1" ht="21.75" customHeight="1">
      <c r="A78" s="140"/>
      <c r="B78" s="141"/>
      <c r="C78" s="141"/>
      <c r="D78" s="141"/>
      <c r="E78" s="143"/>
      <c r="F78" s="141"/>
      <c r="G78" s="145"/>
      <c r="H78" s="135"/>
      <c r="I78" s="143"/>
      <c r="J78" s="143"/>
      <c r="K78" s="143"/>
      <c r="L78" s="143"/>
      <c r="M78" s="143"/>
      <c r="N78" s="141"/>
      <c r="O78" s="143"/>
      <c r="P78" s="143"/>
      <c r="Q78" s="143"/>
      <c r="R78" s="143"/>
      <c r="S78" s="141"/>
      <c r="T78" s="141"/>
      <c r="U78" s="141"/>
      <c r="V78" s="141"/>
      <c r="W78" s="141"/>
      <c r="X78" s="141"/>
      <c r="Y78" s="138"/>
      <c r="Z78" s="146"/>
      <c r="AA78" s="146"/>
      <c r="AB78" s="146"/>
      <c r="AC78" s="146"/>
      <c r="AD78" s="141"/>
      <c r="AE78" s="141"/>
      <c r="AF78" s="141"/>
      <c r="AG78" s="141"/>
      <c r="AH78" s="141"/>
      <c r="AI78" s="141"/>
      <c r="AJ78" s="141"/>
      <c r="AK78" s="141"/>
      <c r="AL78" s="141"/>
      <c r="AM78" s="141"/>
      <c r="AN78" s="141"/>
      <c r="AO78" s="141"/>
      <c r="AP78" s="141"/>
      <c r="AQ78" s="141"/>
      <c r="AR78" s="141"/>
      <c r="AS78" s="144"/>
    </row>
    <row r="79" spans="1:45" s="97" customFormat="1" ht="21.75" customHeight="1">
      <c r="A79" s="140"/>
      <c r="B79" s="141"/>
      <c r="C79" s="141"/>
      <c r="D79" s="141"/>
      <c r="E79" s="143"/>
      <c r="F79" s="141"/>
      <c r="G79" s="145"/>
      <c r="H79" s="135"/>
      <c r="I79" s="143"/>
      <c r="J79" s="143"/>
      <c r="K79" s="143"/>
      <c r="L79" s="143"/>
      <c r="M79" s="143"/>
      <c r="N79" s="141"/>
      <c r="O79" s="143"/>
      <c r="P79" s="143"/>
      <c r="Q79" s="143"/>
      <c r="R79" s="143"/>
      <c r="S79" s="141"/>
      <c r="T79" s="141"/>
      <c r="U79" s="141"/>
      <c r="V79" s="141"/>
      <c r="W79" s="141"/>
      <c r="X79" s="141"/>
      <c r="Y79" s="138"/>
      <c r="Z79" s="146"/>
      <c r="AA79" s="146"/>
      <c r="AB79" s="146"/>
      <c r="AC79" s="146"/>
      <c r="AD79" s="141"/>
      <c r="AE79" s="141"/>
      <c r="AF79" s="141"/>
      <c r="AG79" s="141"/>
      <c r="AH79" s="141"/>
      <c r="AI79" s="141"/>
      <c r="AJ79" s="141"/>
      <c r="AK79" s="141"/>
      <c r="AL79" s="141"/>
      <c r="AM79" s="141"/>
      <c r="AN79" s="141"/>
      <c r="AO79" s="141"/>
      <c r="AP79" s="141"/>
      <c r="AQ79" s="141"/>
      <c r="AR79" s="141"/>
      <c r="AS79" s="144"/>
    </row>
    <row r="80" spans="1:45" s="97" customFormat="1" ht="21.75" customHeight="1">
      <c r="A80" s="140"/>
      <c r="B80" s="141"/>
      <c r="C80" s="141"/>
      <c r="D80" s="141"/>
      <c r="E80" s="143"/>
      <c r="F80" s="141"/>
      <c r="G80" s="145"/>
      <c r="H80" s="135"/>
      <c r="I80" s="143"/>
      <c r="J80" s="143"/>
      <c r="K80" s="143"/>
      <c r="L80" s="143"/>
      <c r="M80" s="143"/>
      <c r="N80" s="141"/>
      <c r="O80" s="143"/>
      <c r="P80" s="143"/>
      <c r="Q80" s="143"/>
      <c r="R80" s="143"/>
      <c r="S80" s="141"/>
      <c r="T80" s="141"/>
      <c r="U80" s="141"/>
      <c r="V80" s="141"/>
      <c r="W80" s="141"/>
      <c r="X80" s="141"/>
      <c r="Y80" s="138"/>
      <c r="Z80" s="146"/>
      <c r="AA80" s="146"/>
      <c r="AB80" s="146"/>
      <c r="AC80" s="146"/>
      <c r="AD80" s="141"/>
      <c r="AE80" s="141"/>
      <c r="AF80" s="141"/>
      <c r="AG80" s="141"/>
      <c r="AH80" s="141"/>
      <c r="AI80" s="141"/>
      <c r="AJ80" s="141"/>
      <c r="AK80" s="141"/>
      <c r="AL80" s="141"/>
      <c r="AM80" s="141"/>
      <c r="AN80" s="141"/>
      <c r="AO80" s="141"/>
      <c r="AP80" s="141"/>
      <c r="AQ80" s="141"/>
      <c r="AR80" s="141"/>
      <c r="AS80" s="144"/>
    </row>
    <row r="81" spans="1:45" s="97" customFormat="1" ht="21.75" customHeight="1">
      <c r="A81" s="140"/>
      <c r="B81" s="141"/>
      <c r="C81" s="141"/>
      <c r="D81" s="141"/>
      <c r="E81" s="143"/>
      <c r="F81" s="141"/>
      <c r="G81" s="145"/>
      <c r="H81" s="135"/>
      <c r="I81" s="143"/>
      <c r="J81" s="143"/>
      <c r="K81" s="143"/>
      <c r="L81" s="143"/>
      <c r="M81" s="143"/>
      <c r="N81" s="141"/>
      <c r="O81" s="143"/>
      <c r="P81" s="143"/>
      <c r="Q81" s="143"/>
      <c r="R81" s="143"/>
      <c r="S81" s="141"/>
      <c r="T81" s="141"/>
      <c r="U81" s="141"/>
      <c r="V81" s="141"/>
      <c r="W81" s="141"/>
      <c r="X81" s="141"/>
      <c r="Y81" s="138"/>
      <c r="Z81" s="146"/>
      <c r="AA81" s="146"/>
      <c r="AB81" s="146"/>
      <c r="AC81" s="146"/>
      <c r="AD81" s="141"/>
      <c r="AE81" s="141"/>
      <c r="AF81" s="141"/>
      <c r="AG81" s="141"/>
      <c r="AH81" s="141"/>
      <c r="AI81" s="141"/>
      <c r="AJ81" s="141"/>
      <c r="AK81" s="141"/>
      <c r="AL81" s="141"/>
      <c r="AM81" s="141"/>
      <c r="AN81" s="141"/>
      <c r="AO81" s="141"/>
      <c r="AP81" s="141"/>
      <c r="AQ81" s="141"/>
      <c r="AR81" s="141"/>
      <c r="AS81" s="144"/>
    </row>
    <row r="82" spans="1:45" s="97" customFormat="1" ht="21.75" customHeight="1">
      <c r="A82" s="140"/>
      <c r="B82" s="141"/>
      <c r="C82" s="141"/>
      <c r="D82" s="141"/>
      <c r="E82" s="143"/>
      <c r="F82" s="141"/>
      <c r="G82" s="145"/>
      <c r="H82" s="135"/>
      <c r="I82" s="143"/>
      <c r="J82" s="143"/>
      <c r="K82" s="143"/>
      <c r="L82" s="143"/>
      <c r="M82" s="143"/>
      <c r="N82" s="141"/>
      <c r="O82" s="143"/>
      <c r="P82" s="143"/>
      <c r="Q82" s="143"/>
      <c r="R82" s="143"/>
      <c r="S82" s="141"/>
      <c r="T82" s="141"/>
      <c r="U82" s="141"/>
      <c r="V82" s="141"/>
      <c r="W82" s="141"/>
      <c r="X82" s="141"/>
      <c r="Y82" s="138"/>
      <c r="Z82" s="146"/>
      <c r="AA82" s="146"/>
      <c r="AB82" s="146"/>
      <c r="AC82" s="146"/>
      <c r="AD82" s="141"/>
      <c r="AE82" s="141"/>
      <c r="AF82" s="141"/>
      <c r="AG82" s="141"/>
      <c r="AH82" s="141"/>
      <c r="AI82" s="141"/>
      <c r="AJ82" s="141"/>
      <c r="AK82" s="141"/>
      <c r="AL82" s="141"/>
      <c r="AM82" s="141"/>
      <c r="AN82" s="141"/>
      <c r="AO82" s="141"/>
      <c r="AP82" s="141"/>
      <c r="AQ82" s="141"/>
      <c r="AR82" s="141"/>
      <c r="AS82" s="144"/>
    </row>
    <row r="83" spans="1:45" s="97" customFormat="1" ht="21.75" customHeight="1">
      <c r="A83" s="140"/>
      <c r="B83" s="141"/>
      <c r="C83" s="141"/>
      <c r="D83" s="141"/>
      <c r="E83" s="143"/>
      <c r="F83" s="141"/>
      <c r="G83" s="145"/>
      <c r="H83" s="135"/>
      <c r="I83" s="143"/>
      <c r="J83" s="143"/>
      <c r="K83" s="143"/>
      <c r="L83" s="143"/>
      <c r="M83" s="143"/>
      <c r="N83" s="141"/>
      <c r="O83" s="143"/>
      <c r="P83" s="143"/>
      <c r="Q83" s="143"/>
      <c r="R83" s="143"/>
      <c r="S83" s="141"/>
      <c r="T83" s="141"/>
      <c r="U83" s="141"/>
      <c r="V83" s="141"/>
      <c r="W83" s="141"/>
      <c r="X83" s="141"/>
      <c r="Y83" s="138"/>
      <c r="Z83" s="146"/>
      <c r="AA83" s="146"/>
      <c r="AB83" s="146"/>
      <c r="AC83" s="146"/>
      <c r="AD83" s="141"/>
      <c r="AE83" s="141"/>
      <c r="AF83" s="141"/>
      <c r="AG83" s="141"/>
      <c r="AH83" s="141"/>
      <c r="AI83" s="141"/>
      <c r="AJ83" s="141"/>
      <c r="AK83" s="141"/>
      <c r="AL83" s="141"/>
      <c r="AM83" s="141"/>
      <c r="AN83" s="141"/>
      <c r="AO83" s="141"/>
      <c r="AP83" s="141"/>
      <c r="AQ83" s="141"/>
      <c r="AR83" s="141"/>
      <c r="AS83" s="144"/>
    </row>
    <row r="84" spans="1:45" s="97" customFormat="1" ht="21.75" customHeight="1">
      <c r="A84" s="140"/>
      <c r="B84" s="141"/>
      <c r="C84" s="141"/>
      <c r="D84" s="141"/>
      <c r="E84" s="143"/>
      <c r="F84" s="141"/>
      <c r="G84" s="145"/>
      <c r="H84" s="135"/>
      <c r="I84" s="143"/>
      <c r="J84" s="143"/>
      <c r="K84" s="143"/>
      <c r="L84" s="143"/>
      <c r="M84" s="143"/>
      <c r="N84" s="141"/>
      <c r="O84" s="143"/>
      <c r="P84" s="143"/>
      <c r="Q84" s="143"/>
      <c r="R84" s="143"/>
      <c r="S84" s="141"/>
      <c r="T84" s="141"/>
      <c r="U84" s="141"/>
      <c r="V84" s="141"/>
      <c r="W84" s="141"/>
      <c r="X84" s="141"/>
      <c r="Y84" s="138"/>
      <c r="Z84" s="146"/>
      <c r="AA84" s="146"/>
      <c r="AB84" s="146"/>
      <c r="AC84" s="146"/>
      <c r="AD84" s="141"/>
      <c r="AE84" s="141"/>
      <c r="AF84" s="141"/>
      <c r="AG84" s="141"/>
      <c r="AH84" s="141"/>
      <c r="AI84" s="141"/>
      <c r="AJ84" s="141"/>
      <c r="AK84" s="141"/>
      <c r="AL84" s="141"/>
      <c r="AM84" s="141"/>
      <c r="AN84" s="141"/>
      <c r="AO84" s="141"/>
      <c r="AP84" s="141"/>
      <c r="AQ84" s="141"/>
      <c r="AR84" s="141"/>
      <c r="AS84" s="144"/>
    </row>
    <row r="85" spans="1:45" s="97" customFormat="1" ht="21.75" customHeight="1">
      <c r="A85" s="140"/>
      <c r="B85" s="141"/>
      <c r="C85" s="141"/>
      <c r="D85" s="141"/>
      <c r="E85" s="143"/>
      <c r="F85" s="141"/>
      <c r="G85" s="145"/>
      <c r="H85" s="135"/>
      <c r="I85" s="143"/>
      <c r="J85" s="143"/>
      <c r="K85" s="143"/>
      <c r="L85" s="143"/>
      <c r="M85" s="143"/>
      <c r="N85" s="141"/>
      <c r="O85" s="143"/>
      <c r="P85" s="143"/>
      <c r="Q85" s="143"/>
      <c r="R85" s="143"/>
      <c r="S85" s="141"/>
      <c r="T85" s="141"/>
      <c r="U85" s="141"/>
      <c r="V85" s="141"/>
      <c r="W85" s="141"/>
      <c r="X85" s="141"/>
      <c r="Y85" s="138"/>
      <c r="Z85" s="146"/>
      <c r="AA85" s="146"/>
      <c r="AB85" s="146"/>
      <c r="AC85" s="146"/>
      <c r="AD85" s="141"/>
      <c r="AE85" s="141"/>
      <c r="AF85" s="141"/>
      <c r="AG85" s="141"/>
      <c r="AH85" s="141"/>
      <c r="AI85" s="141"/>
      <c r="AJ85" s="141"/>
      <c r="AK85" s="141"/>
      <c r="AL85" s="141"/>
      <c r="AM85" s="141"/>
      <c r="AN85" s="141"/>
      <c r="AO85" s="141"/>
      <c r="AP85" s="141"/>
      <c r="AQ85" s="141"/>
      <c r="AR85" s="141"/>
      <c r="AS85" s="144"/>
    </row>
    <row r="86" spans="1:45" s="97" customFormat="1" ht="21.75" customHeight="1">
      <c r="A86" s="140"/>
      <c r="B86" s="141"/>
      <c r="C86" s="141"/>
      <c r="D86" s="141"/>
      <c r="E86" s="143"/>
      <c r="F86" s="141"/>
      <c r="G86" s="145"/>
      <c r="H86" s="135"/>
      <c r="I86" s="143"/>
      <c r="J86" s="143"/>
      <c r="K86" s="143"/>
      <c r="L86" s="143"/>
      <c r="M86" s="143"/>
      <c r="N86" s="141"/>
      <c r="O86" s="143"/>
      <c r="P86" s="143"/>
      <c r="Q86" s="143"/>
      <c r="R86" s="143"/>
      <c r="S86" s="141"/>
      <c r="T86" s="141"/>
      <c r="U86" s="141"/>
      <c r="V86" s="141"/>
      <c r="W86" s="141"/>
      <c r="X86" s="141"/>
      <c r="Y86" s="138"/>
      <c r="Z86" s="146"/>
      <c r="AA86" s="146"/>
      <c r="AB86" s="146"/>
      <c r="AC86" s="146"/>
      <c r="AD86" s="141"/>
      <c r="AE86" s="141"/>
      <c r="AF86" s="141"/>
      <c r="AG86" s="141"/>
      <c r="AH86" s="141"/>
      <c r="AI86" s="141"/>
      <c r="AJ86" s="141"/>
      <c r="AK86" s="141"/>
      <c r="AL86" s="141"/>
      <c r="AM86" s="141"/>
      <c r="AN86" s="141"/>
      <c r="AO86" s="141"/>
      <c r="AP86" s="141"/>
      <c r="AQ86" s="141"/>
      <c r="AR86" s="141"/>
      <c r="AS86" s="144"/>
    </row>
    <row r="87" spans="1:45" s="97" customFormat="1" ht="21.75" customHeight="1">
      <c r="A87" s="140"/>
      <c r="B87" s="141"/>
      <c r="C87" s="141"/>
      <c r="D87" s="141"/>
      <c r="E87" s="143"/>
      <c r="F87" s="141"/>
      <c r="G87" s="145"/>
      <c r="H87" s="135"/>
      <c r="I87" s="143"/>
      <c r="J87" s="143"/>
      <c r="K87" s="143"/>
      <c r="L87" s="143"/>
      <c r="M87" s="143"/>
      <c r="N87" s="141"/>
      <c r="O87" s="143"/>
      <c r="P87" s="143"/>
      <c r="Q87" s="143"/>
      <c r="R87" s="143"/>
      <c r="S87" s="141"/>
      <c r="T87" s="141"/>
      <c r="U87" s="141"/>
      <c r="V87" s="141"/>
      <c r="W87" s="141"/>
      <c r="X87" s="141"/>
      <c r="Y87" s="138"/>
      <c r="Z87" s="146"/>
      <c r="AA87" s="146"/>
      <c r="AB87" s="146"/>
      <c r="AC87" s="146"/>
      <c r="AD87" s="141"/>
      <c r="AE87" s="141"/>
      <c r="AF87" s="141"/>
      <c r="AG87" s="141"/>
      <c r="AH87" s="141"/>
      <c r="AI87" s="141"/>
      <c r="AJ87" s="141"/>
      <c r="AK87" s="141"/>
      <c r="AL87" s="141"/>
      <c r="AM87" s="141"/>
      <c r="AN87" s="141"/>
      <c r="AO87" s="141"/>
      <c r="AP87" s="141"/>
      <c r="AQ87" s="141"/>
      <c r="AR87" s="141"/>
      <c r="AS87" s="144"/>
    </row>
    <row r="88" spans="1:45" s="97" customFormat="1" ht="21.75" customHeight="1">
      <c r="A88" s="140"/>
      <c r="B88" s="141"/>
      <c r="C88" s="141"/>
      <c r="D88" s="141"/>
      <c r="E88" s="143"/>
      <c r="F88" s="141"/>
      <c r="G88" s="145"/>
      <c r="H88" s="135"/>
      <c r="I88" s="143"/>
      <c r="J88" s="143"/>
      <c r="K88" s="143"/>
      <c r="L88" s="143"/>
      <c r="M88" s="143"/>
      <c r="N88" s="141"/>
      <c r="O88" s="143"/>
      <c r="P88" s="143"/>
      <c r="Q88" s="143"/>
      <c r="R88" s="143"/>
      <c r="S88" s="141"/>
      <c r="T88" s="141"/>
      <c r="U88" s="141"/>
      <c r="V88" s="141"/>
      <c r="W88" s="141"/>
      <c r="X88" s="141"/>
      <c r="Y88" s="138"/>
      <c r="Z88" s="146"/>
      <c r="AA88" s="146"/>
      <c r="AB88" s="146"/>
      <c r="AC88" s="146"/>
      <c r="AD88" s="141"/>
      <c r="AE88" s="141"/>
      <c r="AF88" s="141"/>
      <c r="AG88" s="141"/>
      <c r="AH88" s="141"/>
      <c r="AI88" s="141"/>
      <c r="AJ88" s="141"/>
      <c r="AK88" s="141"/>
      <c r="AL88" s="141"/>
      <c r="AM88" s="141"/>
      <c r="AN88" s="141"/>
      <c r="AO88" s="141"/>
      <c r="AP88" s="141"/>
      <c r="AQ88" s="141"/>
      <c r="AR88" s="141"/>
      <c r="AS88" s="144"/>
    </row>
    <row r="89" spans="1:45" s="97" customFormat="1" ht="21.75" customHeight="1">
      <c r="A89" s="140"/>
      <c r="B89" s="141"/>
      <c r="C89" s="141"/>
      <c r="D89" s="141"/>
      <c r="E89" s="143"/>
      <c r="F89" s="141"/>
      <c r="G89" s="145"/>
      <c r="H89" s="135"/>
      <c r="I89" s="143"/>
      <c r="J89" s="143"/>
      <c r="K89" s="143"/>
      <c r="L89" s="143"/>
      <c r="M89" s="143"/>
      <c r="N89" s="141"/>
      <c r="O89" s="143"/>
      <c r="P89" s="143"/>
      <c r="Q89" s="143"/>
      <c r="R89" s="143"/>
      <c r="S89" s="141"/>
      <c r="T89" s="141"/>
      <c r="U89" s="141"/>
      <c r="V89" s="141"/>
      <c r="W89" s="141"/>
      <c r="X89" s="141"/>
      <c r="Y89" s="138"/>
      <c r="Z89" s="146"/>
      <c r="AA89" s="146"/>
      <c r="AB89" s="146"/>
      <c r="AC89" s="146"/>
      <c r="AD89" s="141"/>
      <c r="AE89" s="141"/>
      <c r="AF89" s="141"/>
      <c r="AG89" s="141"/>
      <c r="AH89" s="141"/>
      <c r="AI89" s="141"/>
      <c r="AJ89" s="141"/>
      <c r="AK89" s="141"/>
      <c r="AL89" s="141"/>
      <c r="AM89" s="141"/>
      <c r="AN89" s="141"/>
      <c r="AO89" s="141"/>
      <c r="AP89" s="141"/>
      <c r="AQ89" s="141"/>
      <c r="AR89" s="141"/>
      <c r="AS89" s="144"/>
    </row>
    <row r="90" spans="1:45" s="97" customFormat="1" ht="21.75" customHeight="1">
      <c r="A90" s="140"/>
      <c r="B90" s="141"/>
      <c r="C90" s="141"/>
      <c r="D90" s="141"/>
      <c r="E90" s="143"/>
      <c r="F90" s="141"/>
      <c r="G90" s="145"/>
      <c r="H90" s="135"/>
      <c r="I90" s="143"/>
      <c r="J90" s="143"/>
      <c r="K90" s="143"/>
      <c r="L90" s="143"/>
      <c r="M90" s="143"/>
      <c r="N90" s="141"/>
      <c r="O90" s="143"/>
      <c r="P90" s="143"/>
      <c r="Q90" s="143"/>
      <c r="R90" s="143"/>
      <c r="S90" s="141"/>
      <c r="T90" s="141"/>
      <c r="U90" s="141"/>
      <c r="V90" s="141"/>
      <c r="W90" s="141"/>
      <c r="X90" s="141"/>
      <c r="Y90" s="138"/>
      <c r="Z90" s="146"/>
      <c r="AA90" s="146"/>
      <c r="AB90" s="146"/>
      <c r="AC90" s="146"/>
      <c r="AD90" s="141"/>
      <c r="AE90" s="141"/>
      <c r="AF90" s="141"/>
      <c r="AG90" s="141"/>
      <c r="AH90" s="141"/>
      <c r="AI90" s="141"/>
      <c r="AJ90" s="141"/>
      <c r="AK90" s="141"/>
      <c r="AL90" s="141"/>
      <c r="AM90" s="141"/>
      <c r="AN90" s="141"/>
      <c r="AO90" s="141"/>
      <c r="AP90" s="141"/>
      <c r="AQ90" s="141"/>
      <c r="AR90" s="141"/>
      <c r="AS90" s="144"/>
    </row>
    <row r="91" spans="1:45" s="97" customFormat="1" ht="21.75" customHeight="1">
      <c r="A91" s="140"/>
      <c r="B91" s="141"/>
      <c r="C91" s="141"/>
      <c r="D91" s="141"/>
      <c r="E91" s="143"/>
      <c r="F91" s="141"/>
      <c r="G91" s="145"/>
      <c r="H91" s="135"/>
      <c r="I91" s="143"/>
      <c r="J91" s="143"/>
      <c r="K91" s="143"/>
      <c r="L91" s="143"/>
      <c r="M91" s="143"/>
      <c r="N91" s="141"/>
      <c r="O91" s="143"/>
      <c r="P91" s="143"/>
      <c r="Q91" s="143"/>
      <c r="R91" s="143"/>
      <c r="S91" s="141"/>
      <c r="T91" s="141"/>
      <c r="U91" s="141"/>
      <c r="V91" s="141"/>
      <c r="W91" s="141"/>
      <c r="X91" s="141"/>
      <c r="Y91" s="138"/>
      <c r="Z91" s="146"/>
      <c r="AA91" s="146"/>
      <c r="AB91" s="146"/>
      <c r="AC91" s="146"/>
      <c r="AD91" s="141"/>
      <c r="AE91" s="141"/>
      <c r="AF91" s="141"/>
      <c r="AG91" s="141"/>
      <c r="AH91" s="141"/>
      <c r="AI91" s="141"/>
      <c r="AJ91" s="141"/>
      <c r="AK91" s="141"/>
      <c r="AL91" s="141"/>
      <c r="AM91" s="141"/>
      <c r="AN91" s="141"/>
      <c r="AO91" s="141"/>
      <c r="AP91" s="141"/>
      <c r="AQ91" s="141"/>
      <c r="AR91" s="141"/>
      <c r="AS91" s="144"/>
    </row>
    <row r="92" spans="1:45" s="97" customFormat="1" ht="21.75" customHeight="1">
      <c r="A92" s="140"/>
      <c r="B92" s="141"/>
      <c r="C92" s="141"/>
      <c r="D92" s="141"/>
      <c r="E92" s="143"/>
      <c r="F92" s="141"/>
      <c r="G92" s="145"/>
      <c r="H92" s="135"/>
      <c r="I92" s="143"/>
      <c r="J92" s="143"/>
      <c r="K92" s="143"/>
      <c r="L92" s="143"/>
      <c r="M92" s="143"/>
      <c r="N92" s="141"/>
      <c r="O92" s="143"/>
      <c r="P92" s="143"/>
      <c r="Q92" s="143"/>
      <c r="R92" s="143"/>
      <c r="S92" s="141"/>
      <c r="T92" s="141"/>
      <c r="U92" s="141"/>
      <c r="V92" s="141"/>
      <c r="W92" s="141"/>
      <c r="X92" s="141"/>
      <c r="Y92" s="138"/>
      <c r="Z92" s="146"/>
      <c r="AA92" s="146"/>
      <c r="AB92" s="146"/>
      <c r="AC92" s="146"/>
      <c r="AD92" s="141"/>
      <c r="AE92" s="141"/>
      <c r="AF92" s="141"/>
      <c r="AG92" s="141"/>
      <c r="AH92" s="141"/>
      <c r="AI92" s="141"/>
      <c r="AJ92" s="141"/>
      <c r="AK92" s="141"/>
      <c r="AL92" s="141"/>
      <c r="AM92" s="141"/>
      <c r="AN92" s="141"/>
      <c r="AO92" s="141"/>
      <c r="AP92" s="141"/>
      <c r="AQ92" s="141"/>
      <c r="AR92" s="141"/>
      <c r="AS92" s="144"/>
    </row>
    <row r="93" spans="1:45" s="97" customFormat="1" ht="21.75" customHeight="1">
      <c r="A93" s="140"/>
      <c r="B93" s="141"/>
      <c r="C93" s="141"/>
      <c r="D93" s="141"/>
      <c r="E93" s="143"/>
      <c r="F93" s="141"/>
      <c r="G93" s="145"/>
      <c r="H93" s="135"/>
      <c r="I93" s="143"/>
      <c r="J93" s="143"/>
      <c r="K93" s="143"/>
      <c r="L93" s="143"/>
      <c r="M93" s="143"/>
      <c r="N93" s="141"/>
      <c r="O93" s="143"/>
      <c r="P93" s="143"/>
      <c r="Q93" s="143"/>
      <c r="R93" s="143"/>
      <c r="S93" s="141"/>
      <c r="T93" s="141"/>
      <c r="U93" s="141"/>
      <c r="V93" s="141"/>
      <c r="W93" s="141"/>
      <c r="X93" s="141"/>
      <c r="Y93" s="138"/>
      <c r="Z93" s="146"/>
      <c r="AA93" s="146"/>
      <c r="AB93" s="146"/>
      <c r="AC93" s="146"/>
      <c r="AD93" s="141"/>
      <c r="AE93" s="141"/>
      <c r="AF93" s="141"/>
      <c r="AG93" s="141"/>
      <c r="AH93" s="141"/>
      <c r="AI93" s="141"/>
      <c r="AJ93" s="141"/>
      <c r="AK93" s="141"/>
      <c r="AL93" s="141"/>
      <c r="AM93" s="141"/>
      <c r="AN93" s="141"/>
      <c r="AO93" s="141"/>
      <c r="AP93" s="141"/>
      <c r="AQ93" s="141"/>
      <c r="AR93" s="141"/>
      <c r="AS93" s="144"/>
    </row>
    <row r="94" spans="1:45" s="97" customFormat="1" ht="21.75" customHeight="1">
      <c r="A94" s="140"/>
      <c r="B94" s="141"/>
      <c r="C94" s="141"/>
      <c r="D94" s="141"/>
      <c r="E94" s="143"/>
      <c r="F94" s="141"/>
      <c r="G94" s="145"/>
      <c r="H94" s="135"/>
      <c r="I94" s="143"/>
      <c r="J94" s="143"/>
      <c r="K94" s="143"/>
      <c r="L94" s="143"/>
      <c r="M94" s="143"/>
      <c r="N94" s="141"/>
      <c r="O94" s="143"/>
      <c r="P94" s="143"/>
      <c r="Q94" s="143"/>
      <c r="R94" s="143"/>
      <c r="S94" s="141"/>
      <c r="T94" s="141"/>
      <c r="U94" s="141"/>
      <c r="V94" s="141"/>
      <c r="W94" s="141"/>
      <c r="X94" s="141"/>
      <c r="Y94" s="138"/>
      <c r="Z94" s="146"/>
      <c r="AA94" s="146"/>
      <c r="AB94" s="146"/>
      <c r="AC94" s="146"/>
      <c r="AD94" s="141"/>
      <c r="AE94" s="141"/>
      <c r="AF94" s="141"/>
      <c r="AG94" s="141"/>
      <c r="AH94" s="141"/>
      <c r="AI94" s="141"/>
      <c r="AJ94" s="141"/>
      <c r="AK94" s="141"/>
      <c r="AL94" s="141"/>
      <c r="AM94" s="141"/>
      <c r="AN94" s="141"/>
      <c r="AO94" s="141"/>
      <c r="AP94" s="141"/>
      <c r="AQ94" s="141"/>
      <c r="AR94" s="141"/>
      <c r="AS94" s="144"/>
    </row>
    <row r="95" spans="1:45" s="97" customFormat="1" ht="21.75" customHeight="1">
      <c r="A95" s="140"/>
      <c r="B95" s="141"/>
      <c r="C95" s="141"/>
      <c r="D95" s="141"/>
      <c r="E95" s="143"/>
      <c r="F95" s="141"/>
      <c r="G95" s="145"/>
      <c r="H95" s="135"/>
      <c r="I95" s="143"/>
      <c r="J95" s="143"/>
      <c r="K95" s="143"/>
      <c r="L95" s="143"/>
      <c r="M95" s="143"/>
      <c r="N95" s="141"/>
      <c r="O95" s="143"/>
      <c r="P95" s="143"/>
      <c r="Q95" s="143"/>
      <c r="R95" s="143"/>
      <c r="S95" s="141"/>
      <c r="T95" s="141"/>
      <c r="U95" s="141"/>
      <c r="V95" s="141"/>
      <c r="W95" s="141"/>
      <c r="X95" s="141"/>
      <c r="Y95" s="138"/>
      <c r="Z95" s="146"/>
      <c r="AA95" s="146"/>
      <c r="AB95" s="146"/>
      <c r="AC95" s="146"/>
      <c r="AD95" s="141"/>
      <c r="AE95" s="141"/>
      <c r="AF95" s="141"/>
      <c r="AG95" s="141"/>
      <c r="AH95" s="141"/>
      <c r="AI95" s="141"/>
      <c r="AJ95" s="141"/>
      <c r="AK95" s="141"/>
      <c r="AL95" s="141"/>
      <c r="AM95" s="141"/>
      <c r="AN95" s="141"/>
      <c r="AO95" s="141"/>
      <c r="AP95" s="141"/>
      <c r="AQ95" s="141"/>
      <c r="AR95" s="141"/>
      <c r="AS95" s="144"/>
    </row>
    <row r="96" spans="1:45" s="97" customFormat="1" ht="21.75" customHeight="1">
      <c r="A96" s="140"/>
      <c r="B96" s="141"/>
      <c r="C96" s="141"/>
      <c r="D96" s="141"/>
      <c r="E96" s="143"/>
      <c r="F96" s="141"/>
      <c r="G96" s="145"/>
      <c r="H96" s="135"/>
      <c r="I96" s="143"/>
      <c r="J96" s="143"/>
      <c r="K96" s="143"/>
      <c r="L96" s="143"/>
      <c r="M96" s="143"/>
      <c r="N96" s="141"/>
      <c r="O96" s="143"/>
      <c r="P96" s="143"/>
      <c r="Q96" s="143"/>
      <c r="R96" s="143"/>
      <c r="S96" s="141"/>
      <c r="T96" s="141"/>
      <c r="U96" s="141"/>
      <c r="V96" s="141"/>
      <c r="W96" s="141"/>
      <c r="X96" s="141"/>
      <c r="Y96" s="138"/>
      <c r="Z96" s="146"/>
      <c r="AA96" s="146"/>
      <c r="AB96" s="146"/>
      <c r="AC96" s="146"/>
      <c r="AD96" s="141"/>
      <c r="AE96" s="141"/>
      <c r="AF96" s="141"/>
      <c r="AG96" s="141"/>
      <c r="AH96" s="141"/>
      <c r="AI96" s="141"/>
      <c r="AJ96" s="141"/>
      <c r="AK96" s="141"/>
      <c r="AL96" s="141"/>
      <c r="AM96" s="141"/>
      <c r="AN96" s="141"/>
      <c r="AO96" s="141"/>
      <c r="AP96" s="141"/>
      <c r="AQ96" s="141"/>
      <c r="AR96" s="141"/>
      <c r="AS96" s="144"/>
    </row>
    <row r="97" spans="1:45" s="97" customFormat="1" ht="21.75" customHeight="1">
      <c r="A97" s="140"/>
      <c r="B97" s="141"/>
      <c r="C97" s="141"/>
      <c r="D97" s="141"/>
      <c r="E97" s="143"/>
      <c r="F97" s="141"/>
      <c r="G97" s="145"/>
      <c r="H97" s="135"/>
      <c r="I97" s="143"/>
      <c r="J97" s="143"/>
      <c r="K97" s="143"/>
      <c r="L97" s="143"/>
      <c r="M97" s="143"/>
      <c r="N97" s="141"/>
      <c r="O97" s="143"/>
      <c r="P97" s="143"/>
      <c r="Q97" s="143"/>
      <c r="R97" s="143"/>
      <c r="S97" s="141"/>
      <c r="T97" s="141"/>
      <c r="U97" s="141"/>
      <c r="V97" s="141"/>
      <c r="W97" s="141"/>
      <c r="X97" s="141"/>
      <c r="Y97" s="138"/>
      <c r="Z97" s="146"/>
      <c r="AA97" s="146"/>
      <c r="AB97" s="146"/>
      <c r="AC97" s="146"/>
      <c r="AD97" s="141"/>
      <c r="AE97" s="141"/>
      <c r="AF97" s="141"/>
      <c r="AG97" s="141"/>
      <c r="AH97" s="141"/>
      <c r="AI97" s="141"/>
      <c r="AJ97" s="141"/>
      <c r="AK97" s="141"/>
      <c r="AL97" s="141"/>
      <c r="AM97" s="141"/>
      <c r="AN97" s="141"/>
      <c r="AO97" s="141"/>
      <c r="AP97" s="141"/>
      <c r="AQ97" s="141"/>
      <c r="AR97" s="141"/>
      <c r="AS97" s="144"/>
    </row>
    <row r="98" spans="1:45" s="97" customFormat="1" ht="21.75" customHeight="1">
      <c r="A98" s="140"/>
      <c r="B98" s="141"/>
      <c r="C98" s="141"/>
      <c r="D98" s="141"/>
      <c r="E98" s="143"/>
      <c r="F98" s="141"/>
      <c r="G98" s="145"/>
      <c r="H98" s="135"/>
      <c r="I98" s="143"/>
      <c r="J98" s="143"/>
      <c r="K98" s="143"/>
      <c r="L98" s="143"/>
      <c r="M98" s="143"/>
      <c r="N98" s="141"/>
      <c r="O98" s="143"/>
      <c r="P98" s="143"/>
      <c r="Q98" s="143"/>
      <c r="R98" s="143"/>
      <c r="S98" s="141"/>
      <c r="T98" s="141"/>
      <c r="U98" s="141"/>
      <c r="V98" s="141"/>
      <c r="W98" s="141"/>
      <c r="X98" s="141"/>
      <c r="Y98" s="138"/>
      <c r="Z98" s="146"/>
      <c r="AA98" s="146"/>
      <c r="AB98" s="146"/>
      <c r="AC98" s="146"/>
      <c r="AD98" s="141"/>
      <c r="AE98" s="141"/>
      <c r="AF98" s="141"/>
      <c r="AG98" s="141"/>
      <c r="AH98" s="141"/>
      <c r="AI98" s="141"/>
      <c r="AJ98" s="141"/>
      <c r="AK98" s="141"/>
      <c r="AL98" s="141"/>
      <c r="AM98" s="141"/>
      <c r="AN98" s="141"/>
      <c r="AO98" s="141"/>
      <c r="AP98" s="141"/>
      <c r="AQ98" s="141"/>
      <c r="AR98" s="141"/>
      <c r="AS98" s="144"/>
    </row>
    <row r="99" spans="1:45" s="97" customFormat="1" ht="21.75" customHeight="1">
      <c r="A99" s="140"/>
      <c r="B99" s="141"/>
      <c r="C99" s="141"/>
      <c r="D99" s="141"/>
      <c r="E99" s="143"/>
      <c r="F99" s="141"/>
      <c r="G99" s="145"/>
      <c r="H99" s="135"/>
      <c r="I99" s="143"/>
      <c r="J99" s="143"/>
      <c r="K99" s="143"/>
      <c r="L99" s="143"/>
      <c r="M99" s="143"/>
      <c r="N99" s="141"/>
      <c r="O99" s="143"/>
      <c r="P99" s="143"/>
      <c r="Q99" s="143"/>
      <c r="R99" s="143"/>
      <c r="S99" s="141"/>
      <c r="T99" s="141"/>
      <c r="U99" s="141"/>
      <c r="V99" s="141"/>
      <c r="W99" s="141"/>
      <c r="X99" s="141"/>
      <c r="Y99" s="138"/>
      <c r="Z99" s="146"/>
      <c r="AA99" s="146"/>
      <c r="AB99" s="146"/>
      <c r="AC99" s="146"/>
      <c r="AD99" s="141"/>
      <c r="AE99" s="141"/>
      <c r="AF99" s="141"/>
      <c r="AG99" s="141"/>
      <c r="AH99" s="141"/>
      <c r="AI99" s="141"/>
      <c r="AJ99" s="141"/>
      <c r="AK99" s="141"/>
      <c r="AL99" s="141"/>
      <c r="AM99" s="141"/>
      <c r="AN99" s="141"/>
      <c r="AO99" s="141"/>
      <c r="AP99" s="141"/>
      <c r="AQ99" s="141"/>
      <c r="AR99" s="141"/>
      <c r="AS99" s="144"/>
    </row>
    <row r="100" spans="1:45" s="97" customFormat="1" ht="21.75" customHeight="1">
      <c r="A100" s="140"/>
      <c r="B100" s="141"/>
      <c r="C100" s="141"/>
      <c r="D100" s="141"/>
      <c r="E100" s="143"/>
      <c r="F100" s="141"/>
      <c r="G100" s="145"/>
      <c r="H100" s="135"/>
      <c r="I100" s="143"/>
      <c r="J100" s="143"/>
      <c r="K100" s="143"/>
      <c r="L100" s="143"/>
      <c r="M100" s="143"/>
      <c r="N100" s="141"/>
      <c r="O100" s="143"/>
      <c r="P100" s="143"/>
      <c r="Q100" s="143"/>
      <c r="R100" s="143"/>
      <c r="S100" s="141"/>
      <c r="T100" s="141"/>
      <c r="U100" s="141"/>
      <c r="V100" s="141"/>
      <c r="W100" s="141"/>
      <c r="X100" s="141"/>
      <c r="Y100" s="138"/>
      <c r="Z100" s="146"/>
      <c r="AA100" s="146"/>
      <c r="AB100" s="146"/>
      <c r="AC100" s="146"/>
      <c r="AD100" s="141"/>
      <c r="AE100" s="141"/>
      <c r="AF100" s="141"/>
      <c r="AG100" s="141"/>
      <c r="AH100" s="141"/>
      <c r="AI100" s="141"/>
      <c r="AJ100" s="141"/>
      <c r="AK100" s="141"/>
      <c r="AL100" s="141"/>
      <c r="AM100" s="141"/>
      <c r="AN100" s="141"/>
      <c r="AO100" s="141"/>
      <c r="AP100" s="141"/>
      <c r="AQ100" s="141"/>
      <c r="AR100" s="141"/>
      <c r="AS100" s="144"/>
    </row>
    <row r="101" spans="1:45" s="97" customFormat="1" ht="21.75" customHeight="1">
      <c r="A101" s="140"/>
      <c r="B101" s="141"/>
      <c r="C101" s="141"/>
      <c r="D101" s="141"/>
      <c r="E101" s="143"/>
      <c r="F101" s="141"/>
      <c r="G101" s="145"/>
      <c r="H101" s="135"/>
      <c r="I101" s="143"/>
      <c r="J101" s="143"/>
      <c r="K101" s="143"/>
      <c r="L101" s="143"/>
      <c r="M101" s="143"/>
      <c r="N101" s="141"/>
      <c r="O101" s="143"/>
      <c r="P101" s="143"/>
      <c r="Q101" s="143"/>
      <c r="R101" s="143"/>
      <c r="S101" s="141"/>
      <c r="T101" s="141"/>
      <c r="U101" s="141"/>
      <c r="V101" s="141"/>
      <c r="W101" s="141"/>
      <c r="X101" s="141"/>
      <c r="Y101" s="138"/>
      <c r="Z101" s="146"/>
      <c r="AA101" s="146"/>
      <c r="AB101" s="146"/>
      <c r="AC101" s="146"/>
      <c r="AD101" s="141"/>
      <c r="AE101" s="141"/>
      <c r="AF101" s="141"/>
      <c r="AG101" s="141"/>
      <c r="AH101" s="141"/>
      <c r="AI101" s="141"/>
      <c r="AJ101" s="141"/>
      <c r="AK101" s="141"/>
      <c r="AL101" s="141"/>
      <c r="AM101" s="141"/>
      <c r="AN101" s="141"/>
      <c r="AO101" s="141"/>
      <c r="AP101" s="141"/>
      <c r="AQ101" s="141"/>
      <c r="AR101" s="141"/>
      <c r="AS101" s="144"/>
    </row>
    <row r="102" spans="1:45" s="97" customFormat="1" ht="21.75" customHeight="1">
      <c r="A102" s="140"/>
      <c r="B102" s="141"/>
      <c r="C102" s="141"/>
      <c r="D102" s="141"/>
      <c r="E102" s="143"/>
      <c r="F102" s="141"/>
      <c r="G102" s="145"/>
      <c r="H102" s="135"/>
      <c r="I102" s="143"/>
      <c r="J102" s="143"/>
      <c r="K102" s="143"/>
      <c r="L102" s="143"/>
      <c r="M102" s="143"/>
      <c r="N102" s="141"/>
      <c r="O102" s="143"/>
      <c r="P102" s="143"/>
      <c r="Q102" s="143"/>
      <c r="R102" s="143"/>
      <c r="S102" s="141"/>
      <c r="T102" s="141"/>
      <c r="U102" s="141"/>
      <c r="V102" s="141"/>
      <c r="W102" s="141"/>
      <c r="X102" s="141"/>
      <c r="Y102" s="138"/>
      <c r="Z102" s="146"/>
      <c r="AA102" s="146"/>
      <c r="AB102" s="146"/>
      <c r="AC102" s="146"/>
      <c r="AD102" s="141"/>
      <c r="AE102" s="141"/>
      <c r="AF102" s="141"/>
      <c r="AG102" s="141"/>
      <c r="AH102" s="141"/>
      <c r="AI102" s="141"/>
      <c r="AJ102" s="141"/>
      <c r="AK102" s="141"/>
      <c r="AL102" s="141"/>
      <c r="AM102" s="141"/>
      <c r="AN102" s="141"/>
      <c r="AO102" s="141"/>
      <c r="AP102" s="141"/>
      <c r="AQ102" s="141"/>
      <c r="AR102" s="141"/>
      <c r="AS102" s="144"/>
    </row>
    <row r="103" spans="1:45" s="97" customFormat="1" ht="21.75" customHeight="1">
      <c r="A103" s="140"/>
      <c r="B103" s="141"/>
      <c r="C103" s="141"/>
      <c r="D103" s="141"/>
      <c r="E103" s="143"/>
      <c r="F103" s="141"/>
      <c r="G103" s="145"/>
      <c r="H103" s="135"/>
      <c r="I103" s="143"/>
      <c r="J103" s="143"/>
      <c r="K103" s="143"/>
      <c r="L103" s="143"/>
      <c r="M103" s="143"/>
      <c r="N103" s="141"/>
      <c r="O103" s="143"/>
      <c r="P103" s="143"/>
      <c r="Q103" s="143"/>
      <c r="R103" s="143"/>
      <c r="S103" s="141"/>
      <c r="T103" s="141"/>
      <c r="U103" s="141"/>
      <c r="V103" s="141"/>
      <c r="W103" s="141"/>
      <c r="X103" s="141"/>
      <c r="Y103" s="138"/>
      <c r="Z103" s="146"/>
      <c r="AA103" s="146"/>
      <c r="AB103" s="146"/>
      <c r="AC103" s="146"/>
      <c r="AD103" s="141"/>
      <c r="AE103" s="141"/>
      <c r="AF103" s="141"/>
      <c r="AG103" s="141"/>
      <c r="AH103" s="141"/>
      <c r="AI103" s="141"/>
      <c r="AJ103" s="141"/>
      <c r="AK103" s="141"/>
      <c r="AL103" s="141"/>
      <c r="AM103" s="141"/>
      <c r="AN103" s="141"/>
      <c r="AO103" s="141"/>
      <c r="AP103" s="141"/>
      <c r="AQ103" s="141"/>
      <c r="AR103" s="141"/>
      <c r="AS103" s="144"/>
    </row>
    <row r="104" spans="1:45" s="97" customFormat="1" ht="21.75" customHeight="1">
      <c r="A104" s="140"/>
      <c r="B104" s="141"/>
      <c r="C104" s="141"/>
      <c r="D104" s="141"/>
      <c r="E104" s="143"/>
      <c r="F104" s="141"/>
      <c r="G104" s="145"/>
      <c r="H104" s="135"/>
      <c r="I104" s="143"/>
      <c r="J104" s="143"/>
      <c r="K104" s="143"/>
      <c r="L104" s="143"/>
      <c r="M104" s="143"/>
      <c r="N104" s="141"/>
      <c r="O104" s="143"/>
      <c r="P104" s="143"/>
      <c r="Q104" s="143"/>
      <c r="R104" s="143"/>
      <c r="S104" s="141"/>
      <c r="T104" s="141"/>
      <c r="U104" s="141"/>
      <c r="V104" s="141"/>
      <c r="W104" s="141"/>
      <c r="X104" s="141"/>
      <c r="Y104" s="138"/>
      <c r="Z104" s="146"/>
      <c r="AA104" s="146"/>
      <c r="AB104" s="146"/>
      <c r="AC104" s="146"/>
      <c r="AD104" s="141"/>
      <c r="AE104" s="141"/>
      <c r="AF104" s="141"/>
      <c r="AG104" s="141"/>
      <c r="AH104" s="141"/>
      <c r="AI104" s="141"/>
      <c r="AJ104" s="141"/>
      <c r="AK104" s="141"/>
      <c r="AL104" s="141"/>
      <c r="AM104" s="141"/>
      <c r="AN104" s="141"/>
      <c r="AO104" s="141"/>
      <c r="AP104" s="141"/>
      <c r="AQ104" s="141"/>
      <c r="AR104" s="141"/>
      <c r="AS104" s="144"/>
    </row>
    <row r="105" spans="1:45" s="97" customFormat="1" ht="21.75" customHeight="1">
      <c r="A105" s="140"/>
      <c r="B105" s="141"/>
      <c r="C105" s="141"/>
      <c r="D105" s="141"/>
      <c r="E105" s="143"/>
      <c r="F105" s="141"/>
      <c r="G105" s="145"/>
      <c r="H105" s="135"/>
      <c r="I105" s="143"/>
      <c r="J105" s="143"/>
      <c r="K105" s="143"/>
      <c r="L105" s="143"/>
      <c r="M105" s="143"/>
      <c r="N105" s="141"/>
      <c r="O105" s="143"/>
      <c r="P105" s="143"/>
      <c r="Q105" s="143"/>
      <c r="R105" s="143"/>
      <c r="S105" s="141"/>
      <c r="T105" s="141"/>
      <c r="U105" s="141"/>
      <c r="V105" s="141"/>
      <c r="W105" s="141"/>
      <c r="X105" s="141"/>
      <c r="Y105" s="138"/>
      <c r="Z105" s="146"/>
      <c r="AA105" s="146"/>
      <c r="AB105" s="146"/>
      <c r="AC105" s="146"/>
      <c r="AD105" s="141"/>
      <c r="AE105" s="141"/>
      <c r="AF105" s="141"/>
      <c r="AG105" s="141"/>
      <c r="AH105" s="141"/>
      <c r="AI105" s="141"/>
      <c r="AJ105" s="141"/>
      <c r="AK105" s="141"/>
      <c r="AL105" s="141"/>
      <c r="AM105" s="141"/>
      <c r="AN105" s="141"/>
      <c r="AO105" s="141"/>
      <c r="AP105" s="141"/>
      <c r="AQ105" s="141"/>
      <c r="AR105" s="141"/>
      <c r="AS105" s="144"/>
    </row>
    <row r="106" spans="1:45" s="97" customFormat="1" ht="21.75" customHeight="1">
      <c r="A106" s="140"/>
      <c r="B106" s="141"/>
      <c r="C106" s="141"/>
      <c r="D106" s="141"/>
      <c r="E106" s="143"/>
      <c r="F106" s="141"/>
      <c r="G106" s="145"/>
      <c r="H106" s="135"/>
      <c r="I106" s="143"/>
      <c r="J106" s="143"/>
      <c r="K106" s="143"/>
      <c r="L106" s="143"/>
      <c r="M106" s="143"/>
      <c r="N106" s="141"/>
      <c r="O106" s="143"/>
      <c r="P106" s="143"/>
      <c r="Q106" s="143"/>
      <c r="R106" s="143"/>
      <c r="S106" s="141"/>
      <c r="T106" s="141"/>
      <c r="U106" s="141"/>
      <c r="V106" s="141"/>
      <c r="W106" s="141"/>
      <c r="X106" s="141"/>
      <c r="Y106" s="138"/>
      <c r="Z106" s="146"/>
      <c r="AA106" s="146"/>
      <c r="AB106" s="146"/>
      <c r="AC106" s="146"/>
      <c r="AD106" s="141"/>
      <c r="AE106" s="141"/>
      <c r="AF106" s="141"/>
      <c r="AG106" s="141"/>
      <c r="AH106" s="141"/>
      <c r="AI106" s="141"/>
      <c r="AJ106" s="141"/>
      <c r="AK106" s="141"/>
      <c r="AL106" s="141"/>
      <c r="AM106" s="141"/>
      <c r="AN106" s="141"/>
      <c r="AO106" s="141"/>
      <c r="AP106" s="141"/>
      <c r="AQ106" s="141"/>
      <c r="AR106" s="141"/>
      <c r="AS106" s="144"/>
    </row>
    <row r="107" spans="1:45" s="97" customFormat="1" ht="21.75" customHeight="1">
      <c r="A107" s="140"/>
      <c r="B107" s="141"/>
      <c r="C107" s="141"/>
      <c r="D107" s="141"/>
      <c r="E107" s="143"/>
      <c r="F107" s="141"/>
      <c r="G107" s="145"/>
      <c r="H107" s="135"/>
      <c r="I107" s="143"/>
      <c r="J107" s="143"/>
      <c r="K107" s="143"/>
      <c r="L107" s="143"/>
      <c r="M107" s="143"/>
      <c r="N107" s="141"/>
      <c r="O107" s="143"/>
      <c r="P107" s="143"/>
      <c r="Q107" s="143"/>
      <c r="R107" s="143"/>
      <c r="S107" s="141"/>
      <c r="T107" s="141"/>
      <c r="U107" s="141"/>
      <c r="V107" s="141"/>
      <c r="W107" s="141"/>
      <c r="X107" s="141"/>
      <c r="Y107" s="138"/>
      <c r="Z107" s="146"/>
      <c r="AA107" s="146"/>
      <c r="AB107" s="146"/>
      <c r="AC107" s="146"/>
      <c r="AD107" s="141"/>
      <c r="AE107" s="141"/>
      <c r="AF107" s="141"/>
      <c r="AG107" s="141"/>
      <c r="AH107" s="141"/>
      <c r="AI107" s="141"/>
      <c r="AJ107" s="141"/>
      <c r="AK107" s="141"/>
      <c r="AL107" s="141"/>
      <c r="AM107" s="141"/>
      <c r="AN107" s="141"/>
      <c r="AO107" s="141"/>
      <c r="AP107" s="141"/>
      <c r="AQ107" s="141"/>
      <c r="AR107" s="141"/>
      <c r="AS107" s="144"/>
    </row>
    <row r="108" spans="1:45" s="97" customFormat="1" ht="21.75" customHeight="1">
      <c r="A108" s="140"/>
      <c r="B108" s="141"/>
      <c r="C108" s="141"/>
      <c r="D108" s="141"/>
      <c r="E108" s="143"/>
      <c r="F108" s="141"/>
      <c r="G108" s="145"/>
      <c r="H108" s="135"/>
      <c r="I108" s="143"/>
      <c r="J108" s="143"/>
      <c r="K108" s="143"/>
      <c r="L108" s="143"/>
      <c r="M108" s="143"/>
      <c r="N108" s="141"/>
      <c r="O108" s="143"/>
      <c r="P108" s="143"/>
      <c r="Q108" s="143"/>
      <c r="R108" s="143"/>
      <c r="S108" s="141"/>
      <c r="T108" s="141"/>
      <c r="U108" s="141"/>
      <c r="V108" s="141"/>
      <c r="W108" s="141"/>
      <c r="X108" s="141"/>
      <c r="Y108" s="138"/>
      <c r="Z108" s="146"/>
      <c r="AA108" s="146"/>
      <c r="AB108" s="146"/>
      <c r="AC108" s="146"/>
      <c r="AD108" s="141"/>
      <c r="AE108" s="141"/>
      <c r="AF108" s="141"/>
      <c r="AG108" s="141"/>
      <c r="AH108" s="141"/>
      <c r="AI108" s="141"/>
      <c r="AJ108" s="141"/>
      <c r="AK108" s="141"/>
      <c r="AL108" s="141"/>
      <c r="AM108" s="141"/>
      <c r="AN108" s="141"/>
      <c r="AO108" s="141"/>
      <c r="AP108" s="141"/>
      <c r="AQ108" s="141"/>
      <c r="AR108" s="141"/>
      <c r="AS108" s="144"/>
    </row>
    <row r="109" spans="1:45" s="97" customFormat="1" ht="21.75" customHeight="1">
      <c r="A109" s="140"/>
      <c r="B109" s="141"/>
      <c r="C109" s="141"/>
      <c r="D109" s="141"/>
      <c r="E109" s="143"/>
      <c r="F109" s="141"/>
      <c r="G109" s="145"/>
      <c r="H109" s="135"/>
      <c r="I109" s="143"/>
      <c r="J109" s="143"/>
      <c r="K109" s="143"/>
      <c r="L109" s="143"/>
      <c r="M109" s="143"/>
      <c r="N109" s="141"/>
      <c r="O109" s="143"/>
      <c r="P109" s="143"/>
      <c r="Q109" s="143"/>
      <c r="R109" s="143"/>
      <c r="S109" s="141"/>
      <c r="T109" s="141"/>
      <c r="U109" s="141"/>
      <c r="V109" s="141"/>
      <c r="W109" s="141"/>
      <c r="X109" s="141"/>
      <c r="Y109" s="138"/>
      <c r="Z109" s="146"/>
      <c r="AA109" s="146"/>
      <c r="AB109" s="146"/>
      <c r="AC109" s="146"/>
      <c r="AD109" s="141"/>
      <c r="AE109" s="141"/>
      <c r="AF109" s="141"/>
      <c r="AG109" s="141"/>
      <c r="AH109" s="141"/>
      <c r="AI109" s="141"/>
      <c r="AJ109" s="141"/>
      <c r="AK109" s="141"/>
      <c r="AL109" s="141"/>
      <c r="AM109" s="141"/>
      <c r="AN109" s="141"/>
      <c r="AO109" s="141"/>
      <c r="AP109" s="141"/>
      <c r="AQ109" s="141"/>
      <c r="AR109" s="141"/>
      <c r="AS109" s="144"/>
    </row>
    <row r="110" spans="1:45" s="97" customFormat="1" ht="21.75" customHeight="1">
      <c r="A110" s="140"/>
      <c r="B110" s="141"/>
      <c r="C110" s="141"/>
      <c r="D110" s="141"/>
      <c r="E110" s="143"/>
      <c r="F110" s="141"/>
      <c r="G110" s="145"/>
      <c r="H110" s="135"/>
      <c r="I110" s="143"/>
      <c r="J110" s="143"/>
      <c r="K110" s="143"/>
      <c r="L110" s="143"/>
      <c r="M110" s="143"/>
      <c r="N110" s="141"/>
      <c r="O110" s="143"/>
      <c r="P110" s="143"/>
      <c r="Q110" s="143"/>
      <c r="R110" s="143"/>
      <c r="S110" s="141"/>
      <c r="T110" s="141"/>
      <c r="U110" s="141"/>
      <c r="V110" s="141"/>
      <c r="W110" s="141"/>
      <c r="X110" s="141"/>
      <c r="Y110" s="138"/>
      <c r="Z110" s="146"/>
      <c r="AA110" s="146"/>
      <c r="AB110" s="146"/>
      <c r="AC110" s="146"/>
      <c r="AD110" s="141"/>
      <c r="AE110" s="141"/>
      <c r="AF110" s="141"/>
      <c r="AG110" s="141"/>
      <c r="AH110" s="141"/>
      <c r="AI110" s="141"/>
      <c r="AJ110" s="141"/>
      <c r="AK110" s="141"/>
      <c r="AL110" s="141"/>
      <c r="AM110" s="141"/>
      <c r="AN110" s="141"/>
      <c r="AO110" s="141"/>
      <c r="AP110" s="141"/>
      <c r="AQ110" s="141"/>
      <c r="AR110" s="141"/>
      <c r="AS110" s="144"/>
    </row>
    <row r="111" spans="1:45" s="97" customFormat="1" ht="21.75" customHeight="1">
      <c r="A111" s="140"/>
      <c r="B111" s="141"/>
      <c r="C111" s="141"/>
      <c r="D111" s="141"/>
      <c r="E111" s="143"/>
      <c r="F111" s="141"/>
      <c r="G111" s="145"/>
      <c r="H111" s="135"/>
      <c r="I111" s="143"/>
      <c r="J111" s="143"/>
      <c r="K111" s="143"/>
      <c r="L111" s="143"/>
      <c r="M111" s="143"/>
      <c r="N111" s="141"/>
      <c r="O111" s="143"/>
      <c r="P111" s="143"/>
      <c r="Q111" s="143"/>
      <c r="R111" s="143"/>
      <c r="S111" s="141"/>
      <c r="T111" s="141"/>
      <c r="U111" s="141"/>
      <c r="V111" s="141"/>
      <c r="W111" s="141"/>
      <c r="X111" s="141"/>
      <c r="Y111" s="138"/>
      <c r="Z111" s="146"/>
      <c r="AA111" s="146"/>
      <c r="AB111" s="146"/>
      <c r="AC111" s="146"/>
      <c r="AD111" s="141"/>
      <c r="AE111" s="141"/>
      <c r="AF111" s="141"/>
      <c r="AG111" s="141"/>
      <c r="AH111" s="141"/>
      <c r="AI111" s="141"/>
      <c r="AJ111" s="141"/>
      <c r="AK111" s="141"/>
      <c r="AL111" s="141"/>
      <c r="AM111" s="141"/>
      <c r="AN111" s="141"/>
      <c r="AO111" s="141"/>
      <c r="AP111" s="141"/>
      <c r="AQ111" s="141"/>
      <c r="AR111" s="141"/>
      <c r="AS111" s="144"/>
    </row>
    <row r="112" spans="1:45" s="97" customFormat="1" ht="21.75" customHeight="1">
      <c r="A112" s="140"/>
      <c r="B112" s="141"/>
      <c r="C112" s="141"/>
      <c r="D112" s="141"/>
      <c r="E112" s="143"/>
      <c r="F112" s="141"/>
      <c r="G112" s="145"/>
      <c r="H112" s="135"/>
      <c r="I112" s="143"/>
      <c r="J112" s="143"/>
      <c r="K112" s="143"/>
      <c r="L112" s="143"/>
      <c r="M112" s="143"/>
      <c r="N112" s="141"/>
      <c r="O112" s="143"/>
      <c r="P112" s="143"/>
      <c r="Q112" s="143"/>
      <c r="R112" s="143"/>
      <c r="S112" s="141"/>
      <c r="T112" s="141"/>
      <c r="U112" s="141"/>
      <c r="V112" s="141"/>
      <c r="W112" s="141"/>
      <c r="X112" s="141"/>
      <c r="Y112" s="138"/>
      <c r="Z112" s="146"/>
      <c r="AA112" s="146"/>
      <c r="AB112" s="146"/>
      <c r="AC112" s="146"/>
      <c r="AD112" s="141"/>
      <c r="AE112" s="141"/>
      <c r="AF112" s="141"/>
      <c r="AG112" s="141"/>
      <c r="AH112" s="141"/>
      <c r="AI112" s="141"/>
      <c r="AJ112" s="141"/>
      <c r="AK112" s="141"/>
      <c r="AL112" s="141"/>
      <c r="AM112" s="141"/>
      <c r="AN112" s="141"/>
      <c r="AO112" s="141"/>
      <c r="AP112" s="141"/>
      <c r="AQ112" s="141"/>
      <c r="AR112" s="141"/>
      <c r="AS112" s="144"/>
    </row>
    <row r="113" spans="1:45" s="97" customFormat="1" ht="21.75" customHeight="1">
      <c r="A113" s="140"/>
      <c r="B113" s="141"/>
      <c r="C113" s="141"/>
      <c r="D113" s="141"/>
      <c r="E113" s="143"/>
      <c r="F113" s="141"/>
      <c r="G113" s="145"/>
      <c r="H113" s="135"/>
      <c r="I113" s="143"/>
      <c r="J113" s="143"/>
      <c r="K113" s="143"/>
      <c r="L113" s="143"/>
      <c r="M113" s="143"/>
      <c r="N113" s="141"/>
      <c r="O113" s="143"/>
      <c r="P113" s="143"/>
      <c r="Q113" s="143"/>
      <c r="R113" s="143"/>
      <c r="S113" s="141"/>
      <c r="T113" s="141"/>
      <c r="U113" s="141"/>
      <c r="V113" s="141"/>
      <c r="W113" s="141"/>
      <c r="X113" s="141"/>
      <c r="Y113" s="138"/>
      <c r="Z113" s="146"/>
      <c r="AA113" s="146"/>
      <c r="AB113" s="146"/>
      <c r="AC113" s="146"/>
      <c r="AD113" s="141"/>
      <c r="AE113" s="141"/>
      <c r="AF113" s="141"/>
      <c r="AG113" s="141"/>
      <c r="AH113" s="141"/>
      <c r="AI113" s="141"/>
      <c r="AJ113" s="141"/>
      <c r="AK113" s="141"/>
      <c r="AL113" s="141"/>
      <c r="AM113" s="141"/>
      <c r="AN113" s="141"/>
      <c r="AO113" s="141"/>
      <c r="AP113" s="141"/>
      <c r="AQ113" s="141"/>
      <c r="AR113" s="141"/>
      <c r="AS113" s="144"/>
    </row>
    <row r="114" spans="1:45" s="97" customFormat="1" ht="21.75" customHeight="1">
      <c r="A114" s="140"/>
      <c r="B114" s="141"/>
      <c r="C114" s="141"/>
      <c r="D114" s="141"/>
      <c r="E114" s="143"/>
      <c r="F114" s="141"/>
      <c r="G114" s="145"/>
      <c r="H114" s="135"/>
      <c r="I114" s="143"/>
      <c r="J114" s="143"/>
      <c r="K114" s="143"/>
      <c r="L114" s="143"/>
      <c r="M114" s="143"/>
      <c r="N114" s="141"/>
      <c r="O114" s="143"/>
      <c r="P114" s="143"/>
      <c r="Q114" s="143"/>
      <c r="R114" s="143"/>
      <c r="S114" s="141"/>
      <c r="T114" s="141"/>
      <c r="U114" s="141"/>
      <c r="V114" s="141"/>
      <c r="W114" s="141"/>
      <c r="X114" s="141"/>
      <c r="Y114" s="138"/>
      <c r="Z114" s="146"/>
      <c r="AA114" s="146"/>
      <c r="AB114" s="146"/>
      <c r="AC114" s="146"/>
      <c r="AD114" s="141"/>
      <c r="AE114" s="141"/>
      <c r="AF114" s="141"/>
      <c r="AG114" s="141"/>
      <c r="AH114" s="141"/>
      <c r="AI114" s="141"/>
      <c r="AJ114" s="141"/>
      <c r="AK114" s="141"/>
      <c r="AL114" s="141"/>
      <c r="AM114" s="141"/>
      <c r="AN114" s="141"/>
      <c r="AO114" s="141"/>
      <c r="AP114" s="141"/>
      <c r="AQ114" s="141"/>
      <c r="AR114" s="141"/>
      <c r="AS114" s="144"/>
    </row>
    <row r="115" spans="1:45" s="97" customFormat="1" ht="21.75" customHeight="1">
      <c r="A115" s="140"/>
      <c r="B115" s="141"/>
      <c r="C115" s="141"/>
      <c r="D115" s="141"/>
      <c r="E115" s="143"/>
      <c r="F115" s="141"/>
      <c r="G115" s="145"/>
      <c r="H115" s="135"/>
      <c r="I115" s="143"/>
      <c r="J115" s="143"/>
      <c r="K115" s="143"/>
      <c r="L115" s="143"/>
      <c r="M115" s="143"/>
      <c r="N115" s="141"/>
      <c r="O115" s="143"/>
      <c r="P115" s="143"/>
      <c r="Q115" s="143"/>
      <c r="R115" s="143"/>
      <c r="S115" s="141"/>
      <c r="T115" s="141"/>
      <c r="U115" s="141"/>
      <c r="V115" s="141"/>
      <c r="W115" s="141"/>
      <c r="X115" s="141"/>
      <c r="Y115" s="138"/>
      <c r="Z115" s="146"/>
      <c r="AA115" s="146"/>
      <c r="AB115" s="146"/>
      <c r="AC115" s="146"/>
      <c r="AD115" s="141"/>
      <c r="AE115" s="141"/>
      <c r="AF115" s="141"/>
      <c r="AG115" s="141"/>
      <c r="AH115" s="141"/>
      <c r="AI115" s="141"/>
      <c r="AJ115" s="141"/>
      <c r="AK115" s="141"/>
      <c r="AL115" s="141"/>
      <c r="AM115" s="141"/>
      <c r="AN115" s="141"/>
      <c r="AO115" s="141"/>
      <c r="AP115" s="141"/>
      <c r="AQ115" s="141"/>
      <c r="AR115" s="141"/>
      <c r="AS115" s="144"/>
    </row>
    <row r="116" spans="1:45" s="97" customFormat="1" ht="21.75" customHeight="1">
      <c r="A116" s="140"/>
      <c r="B116" s="141"/>
      <c r="C116" s="141"/>
      <c r="D116" s="141"/>
      <c r="E116" s="143"/>
      <c r="F116" s="141"/>
      <c r="G116" s="145"/>
      <c r="H116" s="135"/>
      <c r="I116" s="143"/>
      <c r="J116" s="143"/>
      <c r="K116" s="143"/>
      <c r="L116" s="143"/>
      <c r="M116" s="143"/>
      <c r="N116" s="141"/>
      <c r="O116" s="143"/>
      <c r="P116" s="143"/>
      <c r="Q116" s="143"/>
      <c r="R116" s="143"/>
      <c r="S116" s="141"/>
      <c r="T116" s="141"/>
      <c r="U116" s="141"/>
      <c r="V116" s="141"/>
      <c r="W116" s="141"/>
      <c r="X116" s="141"/>
      <c r="Y116" s="138"/>
      <c r="Z116" s="146"/>
      <c r="AA116" s="146"/>
      <c r="AB116" s="146"/>
      <c r="AC116" s="146"/>
      <c r="AD116" s="141"/>
      <c r="AE116" s="141"/>
      <c r="AF116" s="141"/>
      <c r="AG116" s="141"/>
      <c r="AH116" s="141"/>
      <c r="AI116" s="141"/>
      <c r="AJ116" s="141"/>
      <c r="AK116" s="141"/>
      <c r="AL116" s="141"/>
      <c r="AM116" s="141"/>
      <c r="AN116" s="141"/>
      <c r="AO116" s="141"/>
      <c r="AP116" s="141"/>
      <c r="AQ116" s="141"/>
      <c r="AR116" s="141"/>
      <c r="AS116" s="144"/>
    </row>
    <row r="117" spans="1:45" s="97" customFormat="1" ht="21.75" customHeight="1">
      <c r="A117" s="140"/>
      <c r="B117" s="141"/>
      <c r="C117" s="141"/>
      <c r="D117" s="141"/>
      <c r="E117" s="143"/>
      <c r="F117" s="141"/>
      <c r="G117" s="145"/>
      <c r="H117" s="135"/>
      <c r="I117" s="143"/>
      <c r="J117" s="143"/>
      <c r="K117" s="143"/>
      <c r="L117" s="143"/>
      <c r="M117" s="143"/>
      <c r="N117" s="141"/>
      <c r="O117" s="143"/>
      <c r="P117" s="143"/>
      <c r="Q117" s="143"/>
      <c r="R117" s="143"/>
      <c r="S117" s="141"/>
      <c r="T117" s="141"/>
      <c r="U117" s="141"/>
      <c r="V117" s="141"/>
      <c r="W117" s="141"/>
      <c r="X117" s="141"/>
      <c r="Y117" s="138"/>
      <c r="Z117" s="146"/>
      <c r="AA117" s="146"/>
      <c r="AB117" s="146"/>
      <c r="AC117" s="146"/>
      <c r="AD117" s="141"/>
      <c r="AE117" s="141"/>
      <c r="AF117" s="141"/>
      <c r="AG117" s="141"/>
      <c r="AH117" s="141"/>
      <c r="AI117" s="141"/>
      <c r="AJ117" s="141"/>
      <c r="AK117" s="141"/>
      <c r="AL117" s="141"/>
      <c r="AM117" s="141"/>
      <c r="AN117" s="141"/>
      <c r="AO117" s="141"/>
      <c r="AP117" s="141"/>
      <c r="AQ117" s="141"/>
      <c r="AR117" s="141"/>
      <c r="AS117" s="144"/>
    </row>
    <row r="118" spans="1:45" s="97" customFormat="1" ht="21.75" customHeight="1">
      <c r="A118" s="140"/>
      <c r="B118" s="141"/>
      <c r="C118" s="141"/>
      <c r="D118" s="141"/>
      <c r="E118" s="143"/>
      <c r="F118" s="141"/>
      <c r="G118" s="145"/>
      <c r="H118" s="135"/>
      <c r="I118" s="143"/>
      <c r="J118" s="143"/>
      <c r="K118" s="143"/>
      <c r="L118" s="143"/>
      <c r="M118" s="143"/>
      <c r="N118" s="141"/>
      <c r="O118" s="143"/>
      <c r="P118" s="143"/>
      <c r="Q118" s="143"/>
      <c r="R118" s="143"/>
      <c r="S118" s="141"/>
      <c r="T118" s="141"/>
      <c r="U118" s="141"/>
      <c r="V118" s="141"/>
      <c r="W118" s="141"/>
      <c r="X118" s="141"/>
      <c r="Y118" s="138"/>
      <c r="Z118" s="146"/>
      <c r="AA118" s="146"/>
      <c r="AB118" s="146"/>
      <c r="AC118" s="146"/>
      <c r="AD118" s="141"/>
      <c r="AE118" s="141"/>
      <c r="AF118" s="141"/>
      <c r="AG118" s="141"/>
      <c r="AH118" s="141"/>
      <c r="AI118" s="141"/>
      <c r="AJ118" s="141"/>
      <c r="AK118" s="141"/>
      <c r="AL118" s="141"/>
      <c r="AM118" s="141"/>
      <c r="AN118" s="141"/>
      <c r="AO118" s="141"/>
      <c r="AP118" s="141"/>
      <c r="AQ118" s="141"/>
      <c r="AR118" s="141"/>
      <c r="AS118" s="144"/>
    </row>
    <row r="119" spans="1:45" s="97" customFormat="1" ht="21.75" customHeight="1">
      <c r="A119" s="140"/>
      <c r="B119" s="141"/>
      <c r="C119" s="141"/>
      <c r="D119" s="141"/>
      <c r="E119" s="143"/>
      <c r="F119" s="141"/>
      <c r="G119" s="145"/>
      <c r="H119" s="135"/>
      <c r="I119" s="143"/>
      <c r="J119" s="143"/>
      <c r="K119" s="143"/>
      <c r="L119" s="143"/>
      <c r="M119" s="143"/>
      <c r="N119" s="141"/>
      <c r="O119" s="143"/>
      <c r="P119" s="143"/>
      <c r="Q119" s="143"/>
      <c r="R119" s="143"/>
      <c r="S119" s="141"/>
      <c r="T119" s="141"/>
      <c r="U119" s="141"/>
      <c r="V119" s="141"/>
      <c r="W119" s="141"/>
      <c r="X119" s="141"/>
      <c r="Y119" s="138"/>
      <c r="Z119" s="146"/>
      <c r="AA119" s="146"/>
      <c r="AB119" s="146"/>
      <c r="AC119" s="146"/>
      <c r="AD119" s="141"/>
      <c r="AE119" s="141"/>
      <c r="AF119" s="141"/>
      <c r="AG119" s="141"/>
      <c r="AH119" s="141"/>
      <c r="AI119" s="141"/>
      <c r="AJ119" s="141"/>
      <c r="AK119" s="141"/>
      <c r="AL119" s="141"/>
      <c r="AM119" s="141"/>
      <c r="AN119" s="141"/>
      <c r="AO119" s="141"/>
      <c r="AP119" s="141"/>
      <c r="AQ119" s="141"/>
      <c r="AR119" s="141"/>
      <c r="AS119" s="144"/>
    </row>
    <row r="120" spans="1:45" s="97" customFormat="1" ht="21.75" customHeight="1">
      <c r="A120" s="140"/>
      <c r="B120" s="141"/>
      <c r="C120" s="141"/>
      <c r="D120" s="141"/>
      <c r="E120" s="143"/>
      <c r="F120" s="141"/>
      <c r="G120" s="145"/>
      <c r="H120" s="135"/>
      <c r="I120" s="143"/>
      <c r="J120" s="143"/>
      <c r="K120" s="143"/>
      <c r="L120" s="143"/>
      <c r="M120" s="143"/>
      <c r="N120" s="141"/>
      <c r="O120" s="143"/>
      <c r="P120" s="143"/>
      <c r="Q120" s="143"/>
      <c r="R120" s="143"/>
      <c r="S120" s="141"/>
      <c r="T120" s="141"/>
      <c r="U120" s="141"/>
      <c r="V120" s="141"/>
      <c r="W120" s="141"/>
      <c r="X120" s="141"/>
      <c r="Y120" s="138"/>
      <c r="Z120" s="146"/>
      <c r="AA120" s="146"/>
      <c r="AB120" s="146"/>
      <c r="AC120" s="146"/>
      <c r="AD120" s="141"/>
      <c r="AE120" s="141"/>
      <c r="AF120" s="141"/>
      <c r="AG120" s="141"/>
      <c r="AH120" s="141"/>
      <c r="AI120" s="141"/>
      <c r="AJ120" s="141"/>
      <c r="AK120" s="141"/>
      <c r="AL120" s="141"/>
      <c r="AM120" s="141"/>
      <c r="AN120" s="141"/>
      <c r="AO120" s="141"/>
      <c r="AP120" s="141"/>
      <c r="AQ120" s="141"/>
      <c r="AR120" s="141"/>
      <c r="AS120" s="144"/>
    </row>
    <row r="121" spans="1:45" s="97" customFormat="1" ht="21.75" customHeight="1">
      <c r="A121" s="140"/>
      <c r="B121" s="141"/>
      <c r="C121" s="141"/>
      <c r="D121" s="141"/>
      <c r="E121" s="143"/>
      <c r="F121" s="141"/>
      <c r="G121" s="145"/>
      <c r="H121" s="135"/>
      <c r="I121" s="143"/>
      <c r="J121" s="143"/>
      <c r="K121" s="143"/>
      <c r="L121" s="143"/>
      <c r="M121" s="143"/>
      <c r="N121" s="141"/>
      <c r="O121" s="143"/>
      <c r="P121" s="143"/>
      <c r="Q121" s="143"/>
      <c r="R121" s="143"/>
      <c r="S121" s="141"/>
      <c r="T121" s="141"/>
      <c r="U121" s="141"/>
      <c r="V121" s="141"/>
      <c r="W121" s="141"/>
      <c r="X121" s="141"/>
      <c r="Y121" s="138"/>
      <c r="Z121" s="146"/>
      <c r="AA121" s="146"/>
      <c r="AB121" s="146"/>
      <c r="AC121" s="146"/>
      <c r="AD121" s="141"/>
      <c r="AE121" s="141"/>
      <c r="AF121" s="141"/>
      <c r="AG121" s="141"/>
      <c r="AH121" s="141"/>
      <c r="AI121" s="141"/>
      <c r="AJ121" s="141"/>
      <c r="AK121" s="141"/>
      <c r="AL121" s="141"/>
      <c r="AM121" s="141"/>
      <c r="AN121" s="141"/>
      <c r="AO121" s="141"/>
      <c r="AP121" s="141"/>
      <c r="AQ121" s="141"/>
      <c r="AR121" s="141"/>
      <c r="AS121" s="144"/>
    </row>
    <row r="122" spans="1:45" s="97" customFormat="1" ht="21.75" customHeight="1">
      <c r="A122" s="140"/>
      <c r="B122" s="141"/>
      <c r="C122" s="141"/>
      <c r="D122" s="141"/>
      <c r="E122" s="143"/>
      <c r="F122" s="141"/>
      <c r="G122" s="145"/>
      <c r="H122" s="135"/>
      <c r="I122" s="143"/>
      <c r="J122" s="143"/>
      <c r="K122" s="143"/>
      <c r="L122" s="143"/>
      <c r="M122" s="143"/>
      <c r="N122" s="141"/>
      <c r="O122" s="143"/>
      <c r="P122" s="143"/>
      <c r="Q122" s="143"/>
      <c r="R122" s="143"/>
      <c r="S122" s="141"/>
      <c r="T122" s="141"/>
      <c r="U122" s="141"/>
      <c r="V122" s="141"/>
      <c r="W122" s="141"/>
      <c r="X122" s="141"/>
      <c r="Y122" s="138"/>
      <c r="Z122" s="146"/>
      <c r="AA122" s="146"/>
      <c r="AB122" s="146"/>
      <c r="AC122" s="146"/>
      <c r="AD122" s="141"/>
      <c r="AE122" s="141"/>
      <c r="AF122" s="141"/>
      <c r="AG122" s="141"/>
      <c r="AH122" s="141"/>
      <c r="AI122" s="141"/>
      <c r="AJ122" s="141"/>
      <c r="AK122" s="141"/>
      <c r="AL122" s="141"/>
      <c r="AM122" s="141"/>
      <c r="AN122" s="141"/>
      <c r="AO122" s="141"/>
      <c r="AP122" s="141"/>
      <c r="AQ122" s="141"/>
      <c r="AR122" s="141"/>
      <c r="AS122" s="144"/>
    </row>
    <row r="123" spans="1:45" s="97" customFormat="1" ht="21.75" customHeight="1">
      <c r="A123" s="140"/>
      <c r="B123" s="141"/>
      <c r="C123" s="141"/>
      <c r="D123" s="141"/>
      <c r="E123" s="143"/>
      <c r="F123" s="141"/>
      <c r="G123" s="145"/>
      <c r="H123" s="135"/>
      <c r="I123" s="143"/>
      <c r="J123" s="143"/>
      <c r="K123" s="143"/>
      <c r="L123" s="143"/>
      <c r="M123" s="143"/>
      <c r="N123" s="141"/>
      <c r="O123" s="143"/>
      <c r="P123" s="143"/>
      <c r="Q123" s="143"/>
      <c r="R123" s="143"/>
      <c r="S123" s="141"/>
      <c r="T123" s="141"/>
      <c r="U123" s="141"/>
      <c r="V123" s="141"/>
      <c r="W123" s="141"/>
      <c r="X123" s="141"/>
      <c r="Y123" s="138"/>
      <c r="Z123" s="146"/>
      <c r="AA123" s="146"/>
      <c r="AB123" s="146"/>
      <c r="AC123" s="146"/>
      <c r="AD123" s="141"/>
      <c r="AE123" s="141"/>
      <c r="AF123" s="141"/>
      <c r="AG123" s="141"/>
      <c r="AH123" s="141"/>
      <c r="AI123" s="141"/>
      <c r="AJ123" s="141"/>
      <c r="AK123" s="141"/>
      <c r="AL123" s="141"/>
      <c r="AM123" s="141"/>
      <c r="AN123" s="141"/>
      <c r="AO123" s="141"/>
      <c r="AP123" s="141"/>
      <c r="AQ123" s="141"/>
      <c r="AR123" s="141"/>
      <c r="AS123" s="144"/>
    </row>
    <row r="124" spans="1:45" s="97" customFormat="1" ht="21.75" customHeight="1">
      <c r="A124" s="140"/>
      <c r="B124" s="141"/>
      <c r="C124" s="141"/>
      <c r="D124" s="141"/>
      <c r="E124" s="143"/>
      <c r="F124" s="141"/>
      <c r="G124" s="145"/>
      <c r="H124" s="135"/>
      <c r="I124" s="143"/>
      <c r="J124" s="143"/>
      <c r="K124" s="143"/>
      <c r="L124" s="143"/>
      <c r="M124" s="143"/>
      <c r="N124" s="141"/>
      <c r="O124" s="143"/>
      <c r="P124" s="143"/>
      <c r="Q124" s="143"/>
      <c r="R124" s="143"/>
      <c r="S124" s="141"/>
      <c r="T124" s="141"/>
      <c r="U124" s="141"/>
      <c r="V124" s="141"/>
      <c r="W124" s="141"/>
      <c r="X124" s="141"/>
      <c r="Y124" s="138"/>
      <c r="Z124" s="146"/>
      <c r="AA124" s="146"/>
      <c r="AB124" s="146"/>
      <c r="AC124" s="146"/>
      <c r="AD124" s="141"/>
      <c r="AE124" s="141"/>
      <c r="AF124" s="141"/>
      <c r="AG124" s="141"/>
      <c r="AH124" s="141"/>
      <c r="AI124" s="141"/>
      <c r="AJ124" s="141"/>
      <c r="AK124" s="141"/>
      <c r="AL124" s="141"/>
      <c r="AM124" s="141"/>
      <c r="AN124" s="141"/>
      <c r="AO124" s="141"/>
      <c r="AP124" s="141"/>
      <c r="AQ124" s="141"/>
      <c r="AR124" s="141"/>
      <c r="AS124" s="144"/>
    </row>
    <row r="125" spans="1:45" s="97" customFormat="1" ht="21.75" customHeight="1">
      <c r="A125" s="140"/>
      <c r="B125" s="141"/>
      <c r="C125" s="141"/>
      <c r="D125" s="141"/>
      <c r="E125" s="143"/>
      <c r="F125" s="141"/>
      <c r="G125" s="145"/>
      <c r="H125" s="135"/>
      <c r="I125" s="143"/>
      <c r="J125" s="143"/>
      <c r="K125" s="143"/>
      <c r="L125" s="143"/>
      <c r="M125" s="143"/>
      <c r="N125" s="141"/>
      <c r="O125" s="143"/>
      <c r="P125" s="143"/>
      <c r="Q125" s="143"/>
      <c r="R125" s="143"/>
      <c r="S125" s="141"/>
      <c r="T125" s="141"/>
      <c r="U125" s="141"/>
      <c r="V125" s="141"/>
      <c r="W125" s="141"/>
      <c r="X125" s="141"/>
      <c r="Y125" s="138"/>
      <c r="Z125" s="146"/>
      <c r="AA125" s="146"/>
      <c r="AB125" s="146"/>
      <c r="AC125" s="146"/>
      <c r="AD125" s="141"/>
      <c r="AE125" s="141"/>
      <c r="AF125" s="141"/>
      <c r="AG125" s="141"/>
      <c r="AH125" s="141"/>
      <c r="AI125" s="141"/>
      <c r="AJ125" s="141"/>
      <c r="AK125" s="141"/>
      <c r="AL125" s="141"/>
      <c r="AM125" s="141"/>
      <c r="AN125" s="141"/>
      <c r="AO125" s="141"/>
      <c r="AP125" s="141"/>
      <c r="AQ125" s="141"/>
      <c r="AR125" s="141"/>
      <c r="AS125" s="144"/>
    </row>
    <row r="126" spans="1:45" s="97" customFormat="1" ht="21.75" customHeight="1">
      <c r="A126" s="140"/>
      <c r="B126" s="141"/>
      <c r="C126" s="141"/>
      <c r="D126" s="141"/>
      <c r="E126" s="143"/>
      <c r="F126" s="141"/>
      <c r="G126" s="145"/>
      <c r="H126" s="135"/>
      <c r="I126" s="143"/>
      <c r="J126" s="143"/>
      <c r="K126" s="143"/>
      <c r="L126" s="143"/>
      <c r="M126" s="143"/>
      <c r="N126" s="141"/>
      <c r="O126" s="143"/>
      <c r="P126" s="143"/>
      <c r="Q126" s="143"/>
      <c r="R126" s="143"/>
      <c r="S126" s="141"/>
      <c r="T126" s="141"/>
      <c r="U126" s="141"/>
      <c r="V126" s="141"/>
      <c r="W126" s="141"/>
      <c r="X126" s="141"/>
      <c r="Y126" s="138"/>
      <c r="Z126" s="146"/>
      <c r="AA126" s="146"/>
      <c r="AB126" s="146"/>
      <c r="AC126" s="146"/>
      <c r="AD126" s="141"/>
      <c r="AE126" s="141"/>
      <c r="AF126" s="141"/>
      <c r="AG126" s="141"/>
      <c r="AH126" s="141"/>
      <c r="AI126" s="141"/>
      <c r="AJ126" s="141"/>
      <c r="AK126" s="141"/>
      <c r="AL126" s="141"/>
      <c r="AM126" s="141"/>
      <c r="AN126" s="141"/>
      <c r="AO126" s="141"/>
      <c r="AP126" s="141"/>
      <c r="AQ126" s="141"/>
      <c r="AR126" s="141"/>
      <c r="AS126" s="144"/>
    </row>
    <row r="127" spans="1:45" s="97" customFormat="1" ht="21.75" customHeight="1">
      <c r="A127" s="140"/>
      <c r="B127" s="141"/>
      <c r="C127" s="141"/>
      <c r="D127" s="141"/>
      <c r="E127" s="143"/>
      <c r="F127" s="141"/>
      <c r="G127" s="145"/>
      <c r="H127" s="135"/>
      <c r="I127" s="143"/>
      <c r="J127" s="143"/>
      <c r="K127" s="143"/>
      <c r="L127" s="143"/>
      <c r="M127" s="143"/>
      <c r="N127" s="141"/>
      <c r="O127" s="143"/>
      <c r="P127" s="143"/>
      <c r="Q127" s="143"/>
      <c r="R127" s="143"/>
      <c r="S127" s="141"/>
      <c r="T127" s="141"/>
      <c r="U127" s="141"/>
      <c r="V127" s="141"/>
      <c r="W127" s="141"/>
      <c r="X127" s="141"/>
      <c r="Y127" s="138"/>
      <c r="Z127" s="146"/>
      <c r="AA127" s="146"/>
      <c r="AB127" s="146"/>
      <c r="AC127" s="146"/>
      <c r="AD127" s="141"/>
      <c r="AE127" s="141"/>
      <c r="AF127" s="141"/>
      <c r="AG127" s="141"/>
      <c r="AH127" s="141"/>
      <c r="AI127" s="141"/>
      <c r="AJ127" s="141"/>
      <c r="AK127" s="141"/>
      <c r="AL127" s="141"/>
      <c r="AM127" s="141"/>
      <c r="AN127" s="141"/>
      <c r="AO127" s="141"/>
      <c r="AP127" s="141"/>
      <c r="AQ127" s="141"/>
      <c r="AR127" s="141"/>
      <c r="AS127" s="144"/>
    </row>
    <row r="128" spans="1:45" s="97" customFormat="1" ht="21.75" customHeight="1">
      <c r="A128" s="140"/>
      <c r="B128" s="141"/>
      <c r="C128" s="141"/>
      <c r="D128" s="141"/>
      <c r="E128" s="143"/>
      <c r="F128" s="141"/>
      <c r="G128" s="145"/>
      <c r="H128" s="135"/>
      <c r="I128" s="143"/>
      <c r="J128" s="143"/>
      <c r="K128" s="143"/>
      <c r="L128" s="143"/>
      <c r="M128" s="143"/>
      <c r="N128" s="141"/>
      <c r="O128" s="143"/>
      <c r="P128" s="143"/>
      <c r="Q128" s="143"/>
      <c r="R128" s="143"/>
      <c r="S128" s="141"/>
      <c r="T128" s="141"/>
      <c r="U128" s="141"/>
      <c r="V128" s="141"/>
      <c r="W128" s="141"/>
      <c r="X128" s="141"/>
      <c r="Y128" s="138"/>
      <c r="Z128" s="146"/>
      <c r="AA128" s="146"/>
      <c r="AB128" s="146"/>
      <c r="AC128" s="146"/>
      <c r="AD128" s="141"/>
      <c r="AE128" s="141"/>
      <c r="AF128" s="141"/>
      <c r="AG128" s="141"/>
      <c r="AH128" s="141"/>
      <c r="AI128" s="141"/>
      <c r="AJ128" s="141"/>
      <c r="AK128" s="141"/>
      <c r="AL128" s="141"/>
      <c r="AM128" s="141"/>
      <c r="AN128" s="141"/>
      <c r="AO128" s="141"/>
      <c r="AP128" s="141"/>
      <c r="AQ128" s="141"/>
      <c r="AR128" s="141"/>
      <c r="AS128" s="144"/>
    </row>
    <row r="129" spans="1:45" s="97" customFormat="1" ht="21.75" customHeight="1">
      <c r="A129" s="140"/>
      <c r="B129" s="141"/>
      <c r="C129" s="141"/>
      <c r="D129" s="141"/>
      <c r="E129" s="143"/>
      <c r="F129" s="141"/>
      <c r="G129" s="145"/>
      <c r="H129" s="135"/>
      <c r="I129" s="143"/>
      <c r="J129" s="143"/>
      <c r="K129" s="143"/>
      <c r="L129" s="143"/>
      <c r="M129" s="143"/>
      <c r="N129" s="141"/>
      <c r="O129" s="143"/>
      <c r="P129" s="143"/>
      <c r="Q129" s="143"/>
      <c r="R129" s="143"/>
      <c r="S129" s="141"/>
      <c r="T129" s="141"/>
      <c r="U129" s="141"/>
      <c r="V129" s="141"/>
      <c r="W129" s="141"/>
      <c r="X129" s="141"/>
      <c r="Y129" s="138"/>
      <c r="Z129" s="146"/>
      <c r="AA129" s="146"/>
      <c r="AB129" s="146"/>
      <c r="AC129" s="146"/>
      <c r="AD129" s="141"/>
      <c r="AE129" s="141"/>
      <c r="AF129" s="141"/>
      <c r="AG129" s="141"/>
      <c r="AH129" s="141"/>
      <c r="AI129" s="141"/>
      <c r="AJ129" s="141"/>
      <c r="AK129" s="141"/>
      <c r="AL129" s="141"/>
      <c r="AM129" s="141"/>
      <c r="AN129" s="141"/>
      <c r="AO129" s="141"/>
      <c r="AP129" s="141"/>
      <c r="AQ129" s="141"/>
      <c r="AR129" s="141"/>
      <c r="AS129" s="144"/>
    </row>
    <row r="130" spans="1:45" s="97" customFormat="1" ht="21.75" customHeight="1">
      <c r="A130" s="140"/>
      <c r="B130" s="141"/>
      <c r="C130" s="141"/>
      <c r="D130" s="141"/>
      <c r="E130" s="143"/>
      <c r="F130" s="141"/>
      <c r="G130" s="145"/>
      <c r="H130" s="135"/>
      <c r="I130" s="143"/>
      <c r="J130" s="143"/>
      <c r="K130" s="143"/>
      <c r="L130" s="143"/>
      <c r="M130" s="143"/>
      <c r="N130" s="141"/>
      <c r="O130" s="143"/>
      <c r="P130" s="143"/>
      <c r="Q130" s="143"/>
      <c r="R130" s="143"/>
      <c r="S130" s="141"/>
      <c r="T130" s="141"/>
      <c r="U130" s="141"/>
      <c r="V130" s="141"/>
      <c r="W130" s="141"/>
      <c r="X130" s="141"/>
      <c r="Y130" s="138"/>
      <c r="Z130" s="146"/>
      <c r="AA130" s="146"/>
      <c r="AB130" s="146"/>
      <c r="AC130" s="146"/>
      <c r="AD130" s="141"/>
      <c r="AE130" s="141"/>
      <c r="AF130" s="141"/>
      <c r="AG130" s="141"/>
      <c r="AH130" s="141"/>
      <c r="AI130" s="141"/>
      <c r="AJ130" s="141"/>
      <c r="AK130" s="141"/>
      <c r="AL130" s="141"/>
      <c r="AM130" s="141"/>
      <c r="AN130" s="141"/>
      <c r="AO130" s="141"/>
      <c r="AP130" s="141"/>
      <c r="AQ130" s="141"/>
      <c r="AR130" s="141"/>
      <c r="AS130" s="144"/>
    </row>
    <row r="131" spans="1:45" s="97" customFormat="1" ht="21.75" customHeight="1">
      <c r="A131" s="140"/>
      <c r="B131" s="141"/>
      <c r="C131" s="141"/>
      <c r="D131" s="141"/>
      <c r="E131" s="143"/>
      <c r="F131" s="141"/>
      <c r="G131" s="145"/>
      <c r="H131" s="135"/>
      <c r="I131" s="143"/>
      <c r="J131" s="143"/>
      <c r="K131" s="143"/>
      <c r="L131" s="143"/>
      <c r="M131" s="143"/>
      <c r="N131" s="141"/>
      <c r="O131" s="143"/>
      <c r="P131" s="143"/>
      <c r="Q131" s="143"/>
      <c r="R131" s="143"/>
      <c r="S131" s="141"/>
      <c r="T131" s="141"/>
      <c r="U131" s="141"/>
      <c r="V131" s="141"/>
      <c r="W131" s="141"/>
      <c r="X131" s="141"/>
      <c r="Y131" s="138"/>
      <c r="Z131" s="146"/>
      <c r="AA131" s="146"/>
      <c r="AB131" s="146"/>
      <c r="AC131" s="146"/>
      <c r="AD131" s="141"/>
      <c r="AE131" s="141"/>
      <c r="AF131" s="141"/>
      <c r="AG131" s="141"/>
      <c r="AH131" s="141"/>
      <c r="AI131" s="141"/>
      <c r="AJ131" s="141"/>
      <c r="AK131" s="141"/>
      <c r="AL131" s="141"/>
      <c r="AM131" s="141"/>
      <c r="AN131" s="141"/>
      <c r="AO131" s="141"/>
      <c r="AP131" s="141"/>
      <c r="AQ131" s="141"/>
      <c r="AR131" s="141"/>
      <c r="AS131" s="144"/>
    </row>
    <row r="132" spans="1:45" s="97" customFormat="1" ht="21.75" customHeight="1">
      <c r="A132" s="140"/>
      <c r="B132" s="141"/>
      <c r="C132" s="141"/>
      <c r="D132" s="141"/>
      <c r="E132" s="143"/>
      <c r="F132" s="141"/>
      <c r="G132" s="145"/>
      <c r="H132" s="135"/>
      <c r="I132" s="143"/>
      <c r="J132" s="143"/>
      <c r="K132" s="143"/>
      <c r="L132" s="143"/>
      <c r="M132" s="143"/>
      <c r="N132" s="141"/>
      <c r="O132" s="143"/>
      <c r="P132" s="143"/>
      <c r="Q132" s="143"/>
      <c r="R132" s="143"/>
      <c r="S132" s="141"/>
      <c r="T132" s="141"/>
      <c r="U132" s="141"/>
      <c r="V132" s="141"/>
      <c r="W132" s="141"/>
      <c r="X132" s="141"/>
      <c r="Y132" s="138"/>
      <c r="Z132" s="146"/>
      <c r="AA132" s="146"/>
      <c r="AB132" s="146"/>
      <c r="AC132" s="146"/>
      <c r="AD132" s="141"/>
      <c r="AE132" s="141"/>
      <c r="AF132" s="141"/>
      <c r="AG132" s="141"/>
      <c r="AH132" s="141"/>
      <c r="AI132" s="141"/>
      <c r="AJ132" s="141"/>
      <c r="AK132" s="141"/>
      <c r="AL132" s="141"/>
      <c r="AM132" s="141"/>
      <c r="AN132" s="141"/>
      <c r="AO132" s="141"/>
      <c r="AP132" s="141"/>
      <c r="AQ132" s="141"/>
      <c r="AR132" s="141"/>
      <c r="AS132" s="144"/>
    </row>
    <row r="133" spans="1:45" s="97" customFormat="1" ht="21.75" customHeight="1">
      <c r="A133" s="140"/>
      <c r="B133" s="141"/>
      <c r="C133" s="141"/>
      <c r="D133" s="141"/>
      <c r="E133" s="143"/>
      <c r="F133" s="141"/>
      <c r="G133" s="145"/>
      <c r="H133" s="135"/>
      <c r="I133" s="143"/>
      <c r="J133" s="143"/>
      <c r="K133" s="143"/>
      <c r="L133" s="143"/>
      <c r="M133" s="143"/>
      <c r="N133" s="141"/>
      <c r="O133" s="143"/>
      <c r="P133" s="143"/>
      <c r="Q133" s="143"/>
      <c r="R133" s="143"/>
      <c r="S133" s="141"/>
      <c r="T133" s="141"/>
      <c r="U133" s="141"/>
      <c r="V133" s="141"/>
      <c r="W133" s="141"/>
      <c r="X133" s="141"/>
      <c r="Y133" s="138"/>
      <c r="Z133" s="146"/>
      <c r="AA133" s="146"/>
      <c r="AB133" s="146"/>
      <c r="AC133" s="146"/>
      <c r="AD133" s="141"/>
      <c r="AE133" s="141"/>
      <c r="AF133" s="141"/>
      <c r="AG133" s="141"/>
      <c r="AH133" s="141"/>
      <c r="AI133" s="141"/>
      <c r="AJ133" s="141"/>
      <c r="AK133" s="141"/>
      <c r="AL133" s="141"/>
      <c r="AM133" s="141"/>
      <c r="AN133" s="141"/>
      <c r="AO133" s="141"/>
      <c r="AP133" s="141"/>
      <c r="AQ133" s="141"/>
      <c r="AR133" s="141"/>
      <c r="AS133" s="144"/>
    </row>
    <row r="134" spans="1:45" s="97" customFormat="1" ht="21.75" customHeight="1">
      <c r="A134" s="140"/>
      <c r="B134" s="141"/>
      <c r="C134" s="141"/>
      <c r="D134" s="141"/>
      <c r="E134" s="143"/>
      <c r="F134" s="141"/>
      <c r="G134" s="145"/>
      <c r="H134" s="135"/>
      <c r="I134" s="143"/>
      <c r="J134" s="143"/>
      <c r="K134" s="143"/>
      <c r="L134" s="143"/>
      <c r="M134" s="143"/>
      <c r="N134" s="141"/>
      <c r="O134" s="143"/>
      <c r="P134" s="143"/>
      <c r="Q134" s="143"/>
      <c r="R134" s="143"/>
      <c r="S134" s="141"/>
      <c r="T134" s="141"/>
      <c r="U134" s="141"/>
      <c r="V134" s="141"/>
      <c r="W134" s="141"/>
      <c r="X134" s="141"/>
      <c r="Y134" s="138"/>
      <c r="Z134" s="146"/>
      <c r="AA134" s="146"/>
      <c r="AB134" s="146"/>
      <c r="AC134" s="146"/>
      <c r="AD134" s="141"/>
      <c r="AE134" s="141"/>
      <c r="AF134" s="141"/>
      <c r="AG134" s="141"/>
      <c r="AH134" s="141"/>
      <c r="AI134" s="141"/>
      <c r="AJ134" s="141"/>
      <c r="AK134" s="141"/>
      <c r="AL134" s="141"/>
      <c r="AM134" s="141"/>
      <c r="AN134" s="141"/>
      <c r="AO134" s="141"/>
      <c r="AP134" s="141"/>
      <c r="AQ134" s="141"/>
      <c r="AR134" s="141"/>
      <c r="AS134" s="144"/>
    </row>
    <row r="135" spans="1:45" s="97" customFormat="1" ht="21.75" customHeight="1">
      <c r="A135" s="140"/>
      <c r="B135" s="141"/>
      <c r="C135" s="141"/>
      <c r="D135" s="141"/>
      <c r="E135" s="143"/>
      <c r="F135" s="141"/>
      <c r="G135" s="145"/>
      <c r="H135" s="135"/>
      <c r="I135" s="143"/>
      <c r="J135" s="143"/>
      <c r="K135" s="143"/>
      <c r="L135" s="143"/>
      <c r="M135" s="143"/>
      <c r="N135" s="141"/>
      <c r="O135" s="143"/>
      <c r="P135" s="143"/>
      <c r="Q135" s="143"/>
      <c r="R135" s="143"/>
      <c r="S135" s="141"/>
      <c r="T135" s="141"/>
      <c r="U135" s="141"/>
      <c r="V135" s="141"/>
      <c r="W135" s="141"/>
      <c r="X135" s="141"/>
      <c r="Y135" s="138"/>
      <c r="Z135" s="146"/>
      <c r="AA135" s="146"/>
      <c r="AB135" s="146"/>
      <c r="AC135" s="146"/>
      <c r="AD135" s="141"/>
      <c r="AE135" s="141"/>
      <c r="AF135" s="141"/>
      <c r="AG135" s="141"/>
      <c r="AH135" s="141"/>
      <c r="AI135" s="141"/>
      <c r="AJ135" s="141"/>
      <c r="AK135" s="141"/>
      <c r="AL135" s="141"/>
      <c r="AM135" s="141"/>
      <c r="AN135" s="141"/>
      <c r="AO135" s="141"/>
      <c r="AP135" s="141"/>
      <c r="AQ135" s="141"/>
      <c r="AR135" s="141"/>
      <c r="AS135" s="144"/>
    </row>
    <row r="136" spans="1:45" s="97" customFormat="1" ht="21.75" customHeight="1">
      <c r="A136" s="140"/>
      <c r="B136" s="141"/>
      <c r="C136" s="141"/>
      <c r="D136" s="141"/>
      <c r="E136" s="143"/>
      <c r="F136" s="141"/>
      <c r="G136" s="145"/>
      <c r="H136" s="135"/>
      <c r="I136" s="143"/>
      <c r="J136" s="143"/>
      <c r="K136" s="143"/>
      <c r="L136" s="143"/>
      <c r="M136" s="143"/>
      <c r="N136" s="141"/>
      <c r="O136" s="143"/>
      <c r="P136" s="143"/>
      <c r="Q136" s="143"/>
      <c r="R136" s="143"/>
      <c r="S136" s="141"/>
      <c r="T136" s="141"/>
      <c r="U136" s="141"/>
      <c r="V136" s="141"/>
      <c r="W136" s="141"/>
      <c r="X136" s="141"/>
      <c r="Y136" s="138"/>
      <c r="Z136" s="146"/>
      <c r="AA136" s="146"/>
      <c r="AB136" s="146"/>
      <c r="AC136" s="146"/>
      <c r="AD136" s="141"/>
      <c r="AE136" s="141"/>
      <c r="AF136" s="141"/>
      <c r="AG136" s="141"/>
      <c r="AH136" s="141"/>
      <c r="AI136" s="141"/>
      <c r="AJ136" s="141"/>
      <c r="AK136" s="141"/>
      <c r="AL136" s="141"/>
      <c r="AM136" s="141"/>
      <c r="AN136" s="141"/>
      <c r="AO136" s="141"/>
      <c r="AP136" s="141"/>
      <c r="AQ136" s="141"/>
      <c r="AR136" s="141"/>
      <c r="AS136" s="144"/>
    </row>
    <row r="137" spans="1:45" s="97" customFormat="1" ht="21.75" customHeight="1">
      <c r="A137" s="140"/>
      <c r="B137" s="141"/>
      <c r="C137" s="141"/>
      <c r="D137" s="141"/>
      <c r="E137" s="143"/>
      <c r="F137" s="141"/>
      <c r="G137" s="145"/>
      <c r="H137" s="135"/>
      <c r="I137" s="143"/>
      <c r="J137" s="143"/>
      <c r="K137" s="143"/>
      <c r="L137" s="143"/>
      <c r="M137" s="143"/>
      <c r="N137" s="141"/>
      <c r="O137" s="143"/>
      <c r="P137" s="143"/>
      <c r="Q137" s="143"/>
      <c r="R137" s="143"/>
      <c r="S137" s="141"/>
      <c r="T137" s="141"/>
      <c r="U137" s="141"/>
      <c r="V137" s="141"/>
      <c r="W137" s="141"/>
      <c r="X137" s="141"/>
      <c r="Y137" s="138"/>
      <c r="Z137" s="146"/>
      <c r="AA137" s="146"/>
      <c r="AB137" s="146"/>
      <c r="AC137" s="146"/>
      <c r="AD137" s="141"/>
      <c r="AE137" s="141"/>
      <c r="AF137" s="141"/>
      <c r="AG137" s="141"/>
      <c r="AH137" s="141"/>
      <c r="AI137" s="141"/>
      <c r="AJ137" s="141"/>
      <c r="AK137" s="141"/>
      <c r="AL137" s="141"/>
      <c r="AM137" s="141"/>
      <c r="AN137" s="141"/>
      <c r="AO137" s="141"/>
      <c r="AP137" s="141"/>
      <c r="AQ137" s="141"/>
      <c r="AR137" s="141"/>
      <c r="AS137" s="144"/>
    </row>
    <row r="138" spans="1:45" s="97" customFormat="1" ht="21.75" customHeight="1">
      <c r="A138" s="140"/>
      <c r="B138" s="141"/>
      <c r="C138" s="141"/>
      <c r="D138" s="141"/>
      <c r="E138" s="143"/>
      <c r="F138" s="141"/>
      <c r="G138" s="145"/>
      <c r="H138" s="135"/>
      <c r="I138" s="143"/>
      <c r="J138" s="143"/>
      <c r="K138" s="143"/>
      <c r="L138" s="143"/>
      <c r="M138" s="143"/>
      <c r="N138" s="141"/>
      <c r="O138" s="143"/>
      <c r="P138" s="143"/>
      <c r="Q138" s="143"/>
      <c r="R138" s="143"/>
      <c r="S138" s="141"/>
      <c r="T138" s="141"/>
      <c r="U138" s="141"/>
      <c r="V138" s="141"/>
      <c r="W138" s="141"/>
      <c r="X138" s="141"/>
      <c r="Y138" s="138"/>
      <c r="Z138" s="146"/>
      <c r="AA138" s="146"/>
      <c r="AB138" s="146"/>
      <c r="AC138" s="146"/>
      <c r="AD138" s="141"/>
      <c r="AE138" s="141"/>
      <c r="AF138" s="141"/>
      <c r="AG138" s="141"/>
      <c r="AH138" s="141"/>
      <c r="AI138" s="141"/>
      <c r="AJ138" s="141"/>
      <c r="AK138" s="141"/>
      <c r="AL138" s="141"/>
      <c r="AM138" s="141"/>
      <c r="AN138" s="141"/>
      <c r="AO138" s="141"/>
      <c r="AP138" s="141"/>
      <c r="AQ138" s="141"/>
      <c r="AR138" s="141"/>
      <c r="AS138" s="144"/>
    </row>
    <row r="139" spans="1:45" s="97" customFormat="1" ht="21.75" customHeight="1">
      <c r="A139" s="140"/>
      <c r="B139" s="141"/>
      <c r="C139" s="141"/>
      <c r="D139" s="141"/>
      <c r="E139" s="143"/>
      <c r="F139" s="141"/>
      <c r="G139" s="145"/>
      <c r="H139" s="135"/>
      <c r="I139" s="143"/>
      <c r="J139" s="143"/>
      <c r="K139" s="143"/>
      <c r="L139" s="143"/>
      <c r="M139" s="143"/>
      <c r="N139" s="141"/>
      <c r="O139" s="143"/>
      <c r="P139" s="143"/>
      <c r="Q139" s="143"/>
      <c r="R139" s="143"/>
      <c r="S139" s="141"/>
      <c r="T139" s="141"/>
      <c r="U139" s="141"/>
      <c r="V139" s="141"/>
      <c r="W139" s="141"/>
      <c r="X139" s="141"/>
      <c r="Y139" s="138"/>
      <c r="Z139" s="146"/>
      <c r="AA139" s="146"/>
      <c r="AB139" s="146"/>
      <c r="AC139" s="146"/>
      <c r="AD139" s="141"/>
      <c r="AE139" s="141"/>
      <c r="AF139" s="141"/>
      <c r="AG139" s="141"/>
      <c r="AH139" s="141"/>
      <c r="AI139" s="141"/>
      <c r="AJ139" s="141"/>
      <c r="AK139" s="141"/>
      <c r="AL139" s="141"/>
      <c r="AM139" s="141"/>
      <c r="AN139" s="141"/>
      <c r="AO139" s="141"/>
      <c r="AP139" s="141"/>
      <c r="AQ139" s="141"/>
      <c r="AR139" s="141"/>
      <c r="AS139" s="144"/>
    </row>
    <row r="140" spans="1:45" s="97" customFormat="1" ht="21.75" customHeight="1">
      <c r="A140" s="140"/>
      <c r="B140" s="141"/>
      <c r="C140" s="141"/>
      <c r="D140" s="141"/>
      <c r="E140" s="143"/>
      <c r="F140" s="141"/>
      <c r="G140" s="145"/>
      <c r="H140" s="135"/>
      <c r="I140" s="143"/>
      <c r="J140" s="143"/>
      <c r="K140" s="143"/>
      <c r="L140" s="143"/>
      <c r="M140" s="143"/>
      <c r="N140" s="141"/>
      <c r="O140" s="143"/>
      <c r="P140" s="143"/>
      <c r="Q140" s="143"/>
      <c r="R140" s="143"/>
      <c r="S140" s="141"/>
      <c r="T140" s="141"/>
      <c r="U140" s="141"/>
      <c r="V140" s="141"/>
      <c r="W140" s="141"/>
      <c r="X140" s="141"/>
      <c r="Y140" s="138"/>
      <c r="Z140" s="146"/>
      <c r="AA140" s="146"/>
      <c r="AB140" s="146"/>
      <c r="AC140" s="146"/>
      <c r="AD140" s="141"/>
      <c r="AE140" s="141"/>
      <c r="AF140" s="141"/>
      <c r="AG140" s="141"/>
      <c r="AH140" s="141"/>
      <c r="AI140" s="141"/>
      <c r="AJ140" s="141"/>
      <c r="AK140" s="141"/>
      <c r="AL140" s="141"/>
      <c r="AM140" s="141"/>
      <c r="AN140" s="141"/>
      <c r="AO140" s="141"/>
      <c r="AP140" s="141"/>
      <c r="AQ140" s="141"/>
      <c r="AR140" s="141"/>
      <c r="AS140" s="144"/>
    </row>
    <row r="141" spans="1:45" s="97" customFormat="1" ht="21.75" customHeight="1">
      <c r="A141" s="140"/>
      <c r="B141" s="141"/>
      <c r="C141" s="141"/>
      <c r="D141" s="141"/>
      <c r="E141" s="143"/>
      <c r="F141" s="141"/>
      <c r="G141" s="145"/>
      <c r="H141" s="135"/>
      <c r="I141" s="143"/>
      <c r="J141" s="143"/>
      <c r="K141" s="143"/>
      <c r="L141" s="143"/>
      <c r="M141" s="143"/>
      <c r="N141" s="141"/>
      <c r="O141" s="143"/>
      <c r="P141" s="143"/>
      <c r="Q141" s="143"/>
      <c r="R141" s="143"/>
      <c r="S141" s="141"/>
      <c r="T141" s="141"/>
      <c r="U141" s="141"/>
      <c r="V141" s="141"/>
      <c r="W141" s="141"/>
      <c r="X141" s="141"/>
      <c r="Y141" s="138"/>
      <c r="Z141" s="146"/>
      <c r="AA141" s="146"/>
      <c r="AB141" s="146"/>
      <c r="AC141" s="146"/>
      <c r="AD141" s="141"/>
      <c r="AE141" s="141"/>
      <c r="AF141" s="141"/>
      <c r="AG141" s="141"/>
      <c r="AH141" s="141"/>
      <c r="AI141" s="141"/>
      <c r="AJ141" s="141"/>
      <c r="AK141" s="141"/>
      <c r="AL141" s="141"/>
      <c r="AM141" s="141"/>
      <c r="AN141" s="141"/>
      <c r="AO141" s="141"/>
      <c r="AP141" s="141"/>
      <c r="AQ141" s="141"/>
      <c r="AR141" s="141"/>
      <c r="AS141" s="144"/>
    </row>
    <row r="142" spans="1:45" s="97" customFormat="1" ht="21.75" customHeight="1">
      <c r="A142" s="140"/>
      <c r="B142" s="141"/>
      <c r="C142" s="141"/>
      <c r="D142" s="141"/>
      <c r="E142" s="143"/>
      <c r="F142" s="141"/>
      <c r="G142" s="145"/>
      <c r="H142" s="135"/>
      <c r="I142" s="143"/>
      <c r="J142" s="143"/>
      <c r="K142" s="143"/>
      <c r="L142" s="143"/>
      <c r="M142" s="143"/>
      <c r="N142" s="141"/>
      <c r="O142" s="143"/>
      <c r="P142" s="143"/>
      <c r="Q142" s="143"/>
      <c r="R142" s="143"/>
      <c r="S142" s="141"/>
      <c r="T142" s="141"/>
      <c r="U142" s="141"/>
      <c r="V142" s="141"/>
      <c r="W142" s="141"/>
      <c r="X142" s="141"/>
      <c r="Y142" s="138"/>
      <c r="Z142" s="146"/>
      <c r="AA142" s="146"/>
      <c r="AB142" s="146"/>
      <c r="AC142" s="146"/>
      <c r="AD142" s="141"/>
      <c r="AE142" s="141"/>
      <c r="AF142" s="141"/>
      <c r="AG142" s="141"/>
      <c r="AH142" s="141"/>
      <c r="AI142" s="141"/>
      <c r="AJ142" s="141"/>
      <c r="AK142" s="141"/>
      <c r="AL142" s="141"/>
      <c r="AM142" s="141"/>
      <c r="AN142" s="141"/>
      <c r="AO142" s="141"/>
      <c r="AP142" s="141"/>
      <c r="AQ142" s="141"/>
      <c r="AR142" s="141"/>
      <c r="AS142" s="144"/>
    </row>
    <row r="143" spans="1:45" s="97" customFormat="1" ht="21.75" customHeight="1">
      <c r="A143" s="140"/>
      <c r="B143" s="141"/>
      <c r="C143" s="141"/>
      <c r="D143" s="141"/>
      <c r="E143" s="143"/>
      <c r="F143" s="141"/>
      <c r="G143" s="145"/>
      <c r="H143" s="135"/>
      <c r="I143" s="143"/>
      <c r="J143" s="143"/>
      <c r="K143" s="143"/>
      <c r="L143" s="143"/>
      <c r="M143" s="143"/>
      <c r="N143" s="141"/>
      <c r="O143" s="143"/>
      <c r="P143" s="143"/>
      <c r="Q143" s="143"/>
      <c r="R143" s="143"/>
      <c r="S143" s="141"/>
      <c r="T143" s="141"/>
      <c r="U143" s="141"/>
      <c r="V143" s="141"/>
      <c r="W143" s="141"/>
      <c r="X143" s="141"/>
      <c r="Y143" s="138"/>
      <c r="Z143" s="146"/>
      <c r="AA143" s="146"/>
      <c r="AB143" s="146"/>
      <c r="AC143" s="146"/>
      <c r="AD143" s="141"/>
      <c r="AE143" s="141"/>
      <c r="AF143" s="141"/>
      <c r="AG143" s="141"/>
      <c r="AH143" s="141"/>
      <c r="AI143" s="141"/>
      <c r="AJ143" s="141"/>
      <c r="AK143" s="141"/>
      <c r="AL143" s="141"/>
      <c r="AM143" s="141"/>
      <c r="AN143" s="141"/>
      <c r="AO143" s="141"/>
      <c r="AP143" s="141"/>
      <c r="AQ143" s="141"/>
      <c r="AR143" s="141"/>
      <c r="AS143" s="144"/>
    </row>
    <row r="144" spans="1:45" s="97" customFormat="1" ht="21.75" customHeight="1">
      <c r="A144" s="140"/>
      <c r="B144" s="141"/>
      <c r="C144" s="141"/>
      <c r="D144" s="141"/>
      <c r="E144" s="143"/>
      <c r="F144" s="141"/>
      <c r="G144" s="145"/>
      <c r="H144" s="135"/>
      <c r="I144" s="143"/>
      <c r="J144" s="143"/>
      <c r="K144" s="143"/>
      <c r="L144" s="143"/>
      <c r="M144" s="143"/>
      <c r="N144" s="141"/>
      <c r="O144" s="143"/>
      <c r="P144" s="143"/>
      <c r="Q144" s="143"/>
      <c r="R144" s="143"/>
      <c r="S144" s="141"/>
      <c r="T144" s="141"/>
      <c r="U144" s="141"/>
      <c r="V144" s="141"/>
      <c r="W144" s="141"/>
      <c r="X144" s="141"/>
      <c r="Y144" s="138"/>
      <c r="Z144" s="146"/>
      <c r="AA144" s="146"/>
      <c r="AB144" s="146"/>
      <c r="AC144" s="146"/>
      <c r="AD144" s="141"/>
      <c r="AE144" s="141"/>
      <c r="AF144" s="141"/>
      <c r="AG144" s="141"/>
      <c r="AH144" s="141"/>
      <c r="AI144" s="141"/>
      <c r="AJ144" s="141"/>
      <c r="AK144" s="141"/>
      <c r="AL144" s="141"/>
      <c r="AM144" s="141"/>
      <c r="AN144" s="141"/>
      <c r="AO144" s="141"/>
      <c r="AP144" s="141"/>
      <c r="AQ144" s="141"/>
      <c r="AR144" s="141"/>
      <c r="AS144" s="144"/>
    </row>
    <row r="145" spans="1:45" s="97" customFormat="1" ht="21.75" customHeight="1">
      <c r="A145" s="140"/>
      <c r="B145" s="141"/>
      <c r="C145" s="141"/>
      <c r="D145" s="141"/>
      <c r="E145" s="143"/>
      <c r="F145" s="141"/>
      <c r="G145" s="145"/>
      <c r="H145" s="135"/>
      <c r="I145" s="143"/>
      <c r="J145" s="143"/>
      <c r="K145" s="143"/>
      <c r="L145" s="143"/>
      <c r="M145" s="143"/>
      <c r="N145" s="141"/>
      <c r="O145" s="143"/>
      <c r="P145" s="143"/>
      <c r="Q145" s="143"/>
      <c r="R145" s="143"/>
      <c r="S145" s="141"/>
      <c r="T145" s="141"/>
      <c r="U145" s="141"/>
      <c r="V145" s="141"/>
      <c r="W145" s="141"/>
      <c r="X145" s="141"/>
      <c r="Y145" s="138"/>
      <c r="Z145" s="146"/>
      <c r="AA145" s="146"/>
      <c r="AB145" s="146"/>
      <c r="AC145" s="146"/>
      <c r="AD145" s="141"/>
      <c r="AE145" s="141"/>
      <c r="AF145" s="141"/>
      <c r="AG145" s="141"/>
      <c r="AH145" s="141"/>
      <c r="AI145" s="141"/>
      <c r="AJ145" s="141"/>
      <c r="AK145" s="141"/>
      <c r="AL145" s="141"/>
      <c r="AM145" s="141"/>
      <c r="AN145" s="141"/>
      <c r="AO145" s="141"/>
      <c r="AP145" s="141"/>
      <c r="AQ145" s="141"/>
      <c r="AR145" s="141"/>
      <c r="AS145" s="144"/>
    </row>
    <row r="146" spans="1:45" s="97" customFormat="1" ht="21.75" customHeight="1">
      <c r="A146" s="140"/>
      <c r="B146" s="141"/>
      <c r="C146" s="141"/>
      <c r="D146" s="141"/>
      <c r="E146" s="143"/>
      <c r="F146" s="141"/>
      <c r="G146" s="145"/>
      <c r="H146" s="135"/>
      <c r="I146" s="143"/>
      <c r="J146" s="143"/>
      <c r="K146" s="143"/>
      <c r="L146" s="143"/>
      <c r="M146" s="143"/>
      <c r="N146" s="141"/>
      <c r="O146" s="143"/>
      <c r="P146" s="143"/>
      <c r="Q146" s="143"/>
      <c r="R146" s="143"/>
      <c r="S146" s="141"/>
      <c r="T146" s="141"/>
      <c r="U146" s="141"/>
      <c r="V146" s="141"/>
      <c r="W146" s="141"/>
      <c r="X146" s="141"/>
      <c r="Y146" s="138"/>
      <c r="Z146" s="146"/>
      <c r="AA146" s="146"/>
      <c r="AB146" s="146"/>
      <c r="AC146" s="146"/>
      <c r="AD146" s="141"/>
      <c r="AE146" s="141"/>
      <c r="AF146" s="141"/>
      <c r="AG146" s="141"/>
      <c r="AH146" s="141"/>
      <c r="AI146" s="141"/>
      <c r="AJ146" s="141"/>
      <c r="AK146" s="141"/>
      <c r="AL146" s="141"/>
      <c r="AM146" s="141"/>
      <c r="AN146" s="141"/>
      <c r="AO146" s="141"/>
      <c r="AP146" s="141"/>
      <c r="AQ146" s="141"/>
      <c r="AR146" s="141"/>
      <c r="AS146" s="144"/>
    </row>
    <row r="147" spans="1:45" s="97" customFormat="1" ht="21.75" customHeight="1">
      <c r="A147" s="140"/>
      <c r="B147" s="141"/>
      <c r="C147" s="141"/>
      <c r="D147" s="141"/>
      <c r="E147" s="143"/>
      <c r="F147" s="141"/>
      <c r="G147" s="145"/>
      <c r="H147" s="135"/>
      <c r="I147" s="143"/>
      <c r="J147" s="143"/>
      <c r="K147" s="143"/>
      <c r="L147" s="143"/>
      <c r="M147" s="143"/>
      <c r="N147" s="141"/>
      <c r="O147" s="143"/>
      <c r="P147" s="143"/>
      <c r="Q147" s="143"/>
      <c r="R147" s="143"/>
      <c r="S147" s="141"/>
      <c r="T147" s="141"/>
      <c r="U147" s="141"/>
      <c r="V147" s="141"/>
      <c r="W147" s="141"/>
      <c r="X147" s="141"/>
      <c r="Y147" s="138"/>
      <c r="Z147" s="146"/>
      <c r="AA147" s="146"/>
      <c r="AB147" s="146"/>
      <c r="AC147" s="146"/>
      <c r="AD147" s="141"/>
      <c r="AE147" s="141"/>
      <c r="AF147" s="141"/>
      <c r="AG147" s="141"/>
      <c r="AH147" s="141"/>
      <c r="AI147" s="141"/>
      <c r="AJ147" s="141"/>
      <c r="AK147" s="141"/>
      <c r="AL147" s="141"/>
      <c r="AM147" s="141"/>
      <c r="AN147" s="141"/>
      <c r="AO147" s="141"/>
      <c r="AP147" s="141"/>
      <c r="AQ147" s="141"/>
      <c r="AR147" s="141"/>
      <c r="AS147" s="144"/>
    </row>
    <row r="148" spans="1:45" s="97" customFormat="1" ht="21.75" customHeight="1">
      <c r="A148" s="140"/>
      <c r="B148" s="141"/>
      <c r="C148" s="141"/>
      <c r="D148" s="141"/>
      <c r="E148" s="143"/>
      <c r="F148" s="141"/>
      <c r="G148" s="145"/>
      <c r="H148" s="135"/>
      <c r="I148" s="143"/>
      <c r="J148" s="143"/>
      <c r="K148" s="143"/>
      <c r="L148" s="143"/>
      <c r="M148" s="143"/>
      <c r="N148" s="141"/>
      <c r="O148" s="143"/>
      <c r="P148" s="143"/>
      <c r="Q148" s="143"/>
      <c r="R148" s="143"/>
      <c r="S148" s="141"/>
      <c r="T148" s="141"/>
      <c r="U148" s="141"/>
      <c r="V148" s="141"/>
      <c r="W148" s="141"/>
      <c r="X148" s="141"/>
      <c r="Y148" s="138"/>
      <c r="Z148" s="146"/>
      <c r="AA148" s="146"/>
      <c r="AB148" s="146"/>
      <c r="AC148" s="146"/>
      <c r="AD148" s="141"/>
      <c r="AE148" s="141"/>
      <c r="AF148" s="141"/>
      <c r="AG148" s="141"/>
      <c r="AH148" s="141"/>
      <c r="AI148" s="141"/>
      <c r="AJ148" s="141"/>
      <c r="AK148" s="141"/>
      <c r="AL148" s="141"/>
      <c r="AM148" s="141"/>
      <c r="AN148" s="141"/>
      <c r="AO148" s="141"/>
      <c r="AP148" s="141"/>
      <c r="AQ148" s="141"/>
      <c r="AR148" s="141"/>
      <c r="AS148" s="144"/>
    </row>
    <row r="149" spans="1:45" s="97" customFormat="1" ht="21.75" customHeight="1">
      <c r="A149" s="140"/>
      <c r="B149" s="141"/>
      <c r="C149" s="141"/>
      <c r="D149" s="141"/>
      <c r="E149" s="143"/>
      <c r="F149" s="141"/>
      <c r="G149" s="145"/>
      <c r="H149" s="135"/>
      <c r="I149" s="143"/>
      <c r="J149" s="143"/>
      <c r="K149" s="143"/>
      <c r="L149" s="143"/>
      <c r="M149" s="143"/>
      <c r="N149" s="141"/>
      <c r="O149" s="143"/>
      <c r="P149" s="143"/>
      <c r="Q149" s="143"/>
      <c r="R149" s="143"/>
      <c r="S149" s="141"/>
      <c r="T149" s="141"/>
      <c r="U149" s="141"/>
      <c r="V149" s="141"/>
      <c r="W149" s="141"/>
      <c r="X149" s="141"/>
      <c r="Y149" s="138"/>
      <c r="Z149" s="146"/>
      <c r="AA149" s="146"/>
      <c r="AB149" s="146"/>
      <c r="AC149" s="146"/>
      <c r="AD149" s="141"/>
      <c r="AE149" s="141"/>
      <c r="AF149" s="141"/>
      <c r="AG149" s="141"/>
      <c r="AH149" s="141"/>
      <c r="AI149" s="141"/>
      <c r="AJ149" s="141"/>
      <c r="AK149" s="141"/>
      <c r="AL149" s="141"/>
      <c r="AM149" s="141"/>
      <c r="AN149" s="141"/>
      <c r="AO149" s="141"/>
      <c r="AP149" s="141"/>
      <c r="AQ149" s="141"/>
      <c r="AR149" s="141"/>
      <c r="AS149" s="144"/>
    </row>
    <row r="150" spans="1:45" s="97" customFormat="1" ht="21.75" customHeight="1">
      <c r="A150" s="140"/>
      <c r="B150" s="141"/>
      <c r="C150" s="141"/>
      <c r="D150" s="141"/>
      <c r="E150" s="143"/>
      <c r="F150" s="141"/>
      <c r="G150" s="145"/>
      <c r="H150" s="135"/>
      <c r="I150" s="143"/>
      <c r="J150" s="143"/>
      <c r="K150" s="143"/>
      <c r="L150" s="143"/>
      <c r="M150" s="143"/>
      <c r="N150" s="141"/>
      <c r="O150" s="143"/>
      <c r="P150" s="143"/>
      <c r="Q150" s="143"/>
      <c r="R150" s="143"/>
      <c r="S150" s="141"/>
      <c r="T150" s="141"/>
      <c r="U150" s="141"/>
      <c r="V150" s="141"/>
      <c r="W150" s="141"/>
      <c r="X150" s="141"/>
      <c r="Y150" s="138"/>
      <c r="Z150" s="146"/>
      <c r="AA150" s="146"/>
      <c r="AB150" s="146"/>
      <c r="AC150" s="146"/>
      <c r="AD150" s="141"/>
      <c r="AE150" s="141"/>
      <c r="AF150" s="141"/>
      <c r="AG150" s="141"/>
      <c r="AH150" s="141"/>
      <c r="AI150" s="141"/>
      <c r="AJ150" s="141"/>
      <c r="AK150" s="141"/>
      <c r="AL150" s="141"/>
      <c r="AM150" s="141"/>
      <c r="AN150" s="141"/>
      <c r="AO150" s="141"/>
      <c r="AP150" s="141"/>
      <c r="AQ150" s="141"/>
      <c r="AR150" s="141"/>
      <c r="AS150" s="144"/>
    </row>
    <row r="151" spans="1:45" s="97" customFormat="1" ht="21.75" customHeight="1">
      <c r="A151" s="140"/>
      <c r="B151" s="141"/>
      <c r="C151" s="141"/>
      <c r="D151" s="141"/>
      <c r="E151" s="143"/>
      <c r="F151" s="141"/>
      <c r="G151" s="145"/>
      <c r="H151" s="135"/>
      <c r="I151" s="143"/>
      <c r="J151" s="143"/>
      <c r="K151" s="143"/>
      <c r="L151" s="143"/>
      <c r="M151" s="143"/>
      <c r="N151" s="141"/>
      <c r="O151" s="143"/>
      <c r="P151" s="143"/>
      <c r="Q151" s="143"/>
      <c r="R151" s="143"/>
      <c r="S151" s="141"/>
      <c r="T151" s="141"/>
      <c r="U151" s="141"/>
      <c r="V151" s="141"/>
      <c r="W151" s="141"/>
      <c r="X151" s="141"/>
      <c r="Y151" s="138"/>
      <c r="Z151" s="146"/>
      <c r="AA151" s="146"/>
      <c r="AB151" s="146"/>
      <c r="AC151" s="146"/>
      <c r="AD151" s="141"/>
      <c r="AE151" s="141"/>
      <c r="AF151" s="141"/>
      <c r="AG151" s="141"/>
      <c r="AH151" s="141"/>
      <c r="AI151" s="141"/>
      <c r="AJ151" s="141"/>
      <c r="AK151" s="141"/>
      <c r="AL151" s="141"/>
      <c r="AM151" s="141"/>
      <c r="AN151" s="141"/>
      <c r="AO151" s="141"/>
      <c r="AP151" s="141"/>
      <c r="AQ151" s="141"/>
      <c r="AR151" s="141"/>
      <c r="AS151" s="144"/>
    </row>
    <row r="152" spans="1:45" s="97" customFormat="1" ht="21.75" customHeight="1">
      <c r="A152" s="140"/>
      <c r="B152" s="141"/>
      <c r="C152" s="141"/>
      <c r="D152" s="141"/>
      <c r="E152" s="143"/>
      <c r="F152" s="141"/>
      <c r="G152" s="145"/>
      <c r="H152" s="135"/>
      <c r="I152" s="143"/>
      <c r="J152" s="143"/>
      <c r="K152" s="143"/>
      <c r="L152" s="143"/>
      <c r="M152" s="143"/>
      <c r="N152" s="141"/>
      <c r="O152" s="143"/>
      <c r="P152" s="143"/>
      <c r="Q152" s="143"/>
      <c r="R152" s="143"/>
      <c r="S152" s="141"/>
      <c r="T152" s="141"/>
      <c r="U152" s="141"/>
      <c r="V152" s="141"/>
      <c r="W152" s="141"/>
      <c r="X152" s="141"/>
      <c r="Y152" s="138"/>
      <c r="Z152" s="146"/>
      <c r="AA152" s="146"/>
      <c r="AB152" s="146"/>
      <c r="AC152" s="146"/>
      <c r="AD152" s="141"/>
      <c r="AE152" s="141"/>
      <c r="AF152" s="141"/>
      <c r="AG152" s="141"/>
      <c r="AH152" s="141"/>
      <c r="AI152" s="141"/>
      <c r="AJ152" s="141"/>
      <c r="AK152" s="141"/>
      <c r="AL152" s="141"/>
      <c r="AM152" s="141"/>
      <c r="AN152" s="141"/>
      <c r="AO152" s="141"/>
      <c r="AP152" s="141"/>
      <c r="AQ152" s="141"/>
      <c r="AR152" s="141"/>
      <c r="AS152" s="144"/>
    </row>
    <row r="153" spans="1:45" s="97" customFormat="1" ht="21.75" customHeight="1">
      <c r="A153" s="140"/>
      <c r="B153" s="141"/>
      <c r="C153" s="141"/>
      <c r="D153" s="141"/>
      <c r="E153" s="143"/>
      <c r="F153" s="141"/>
      <c r="G153" s="145"/>
      <c r="H153" s="135"/>
      <c r="I153" s="143"/>
      <c r="J153" s="143"/>
      <c r="K153" s="143"/>
      <c r="L153" s="143"/>
      <c r="M153" s="143"/>
      <c r="N153" s="141"/>
      <c r="O153" s="143"/>
      <c r="P153" s="143"/>
      <c r="Q153" s="143"/>
      <c r="R153" s="143"/>
      <c r="S153" s="141"/>
      <c r="T153" s="141"/>
      <c r="U153" s="141"/>
      <c r="V153" s="141"/>
      <c r="W153" s="141"/>
      <c r="X153" s="141"/>
      <c r="Y153" s="138"/>
      <c r="Z153" s="146"/>
      <c r="AA153" s="146"/>
      <c r="AB153" s="146"/>
      <c r="AC153" s="146"/>
      <c r="AD153" s="141"/>
      <c r="AE153" s="141"/>
      <c r="AF153" s="141"/>
      <c r="AG153" s="141"/>
      <c r="AH153" s="141"/>
      <c r="AI153" s="141"/>
      <c r="AJ153" s="141"/>
      <c r="AK153" s="141"/>
      <c r="AL153" s="141"/>
      <c r="AM153" s="141"/>
      <c r="AN153" s="141"/>
      <c r="AO153" s="141"/>
      <c r="AP153" s="141"/>
      <c r="AQ153" s="141"/>
      <c r="AR153" s="141"/>
      <c r="AS153" s="144"/>
    </row>
    <row r="154" spans="1:45" s="97" customFormat="1" ht="21.75" customHeight="1">
      <c r="A154" s="140"/>
      <c r="B154" s="141"/>
      <c r="C154" s="141"/>
      <c r="D154" s="141"/>
      <c r="E154" s="143"/>
      <c r="F154" s="141"/>
      <c r="G154" s="145"/>
      <c r="H154" s="135"/>
      <c r="I154" s="143"/>
      <c r="J154" s="143"/>
      <c r="K154" s="143"/>
      <c r="L154" s="143"/>
      <c r="M154" s="143"/>
      <c r="N154" s="141"/>
      <c r="O154" s="143"/>
      <c r="P154" s="143"/>
      <c r="Q154" s="143"/>
      <c r="R154" s="143"/>
      <c r="S154" s="141"/>
      <c r="T154" s="141"/>
      <c r="U154" s="141"/>
      <c r="V154" s="141"/>
      <c r="W154" s="141"/>
      <c r="X154" s="141"/>
      <c r="Y154" s="138"/>
      <c r="Z154" s="146"/>
      <c r="AA154" s="146"/>
      <c r="AB154" s="146"/>
      <c r="AC154" s="146"/>
      <c r="AD154" s="141"/>
      <c r="AE154" s="141"/>
      <c r="AF154" s="141"/>
      <c r="AG154" s="141"/>
      <c r="AH154" s="141"/>
      <c r="AI154" s="141"/>
      <c r="AJ154" s="141"/>
      <c r="AK154" s="141"/>
      <c r="AL154" s="141"/>
      <c r="AM154" s="141"/>
      <c r="AN154" s="141"/>
      <c r="AO154" s="141"/>
      <c r="AP154" s="141"/>
      <c r="AQ154" s="141"/>
      <c r="AR154" s="141"/>
      <c r="AS154" s="144"/>
    </row>
    <row r="155" spans="1:45" s="97" customFormat="1" ht="21.75" customHeight="1">
      <c r="A155" s="140"/>
      <c r="B155" s="141"/>
      <c r="C155" s="141"/>
      <c r="D155" s="141"/>
      <c r="E155" s="143"/>
      <c r="F155" s="141"/>
      <c r="G155" s="145"/>
      <c r="H155" s="135"/>
      <c r="I155" s="143"/>
      <c r="J155" s="143"/>
      <c r="K155" s="143"/>
      <c r="L155" s="143"/>
      <c r="M155" s="143"/>
      <c r="N155" s="141"/>
      <c r="O155" s="143"/>
      <c r="P155" s="143"/>
      <c r="Q155" s="143"/>
      <c r="R155" s="143"/>
      <c r="S155" s="141"/>
      <c r="T155" s="141"/>
      <c r="U155" s="141"/>
      <c r="V155" s="141"/>
      <c r="W155" s="141"/>
      <c r="X155" s="141"/>
      <c r="Y155" s="138"/>
      <c r="Z155" s="146"/>
      <c r="AA155" s="146"/>
      <c r="AB155" s="146"/>
      <c r="AC155" s="146"/>
      <c r="AD155" s="141"/>
      <c r="AE155" s="141"/>
      <c r="AF155" s="141"/>
      <c r="AG155" s="141"/>
      <c r="AH155" s="141"/>
      <c r="AI155" s="141"/>
      <c r="AJ155" s="141"/>
      <c r="AK155" s="141"/>
      <c r="AL155" s="141"/>
      <c r="AM155" s="141"/>
      <c r="AN155" s="141"/>
      <c r="AO155" s="141"/>
      <c r="AP155" s="141"/>
      <c r="AQ155" s="141"/>
      <c r="AR155" s="141"/>
      <c r="AS155" s="144"/>
    </row>
    <row r="156" spans="1:45" s="97" customFormat="1" ht="21.75" customHeight="1">
      <c r="A156" s="140"/>
      <c r="B156" s="141"/>
      <c r="C156" s="141"/>
      <c r="D156" s="141"/>
      <c r="E156" s="143"/>
      <c r="F156" s="141"/>
      <c r="G156" s="145"/>
      <c r="H156" s="135"/>
      <c r="I156" s="143"/>
      <c r="J156" s="143"/>
      <c r="K156" s="143"/>
      <c r="L156" s="143"/>
      <c r="M156" s="143"/>
      <c r="N156" s="141"/>
      <c r="O156" s="143"/>
      <c r="P156" s="143"/>
      <c r="Q156" s="143"/>
      <c r="R156" s="143"/>
      <c r="S156" s="141"/>
      <c r="T156" s="141"/>
      <c r="U156" s="141"/>
      <c r="V156" s="141"/>
      <c r="W156" s="141"/>
      <c r="X156" s="141"/>
      <c r="Y156" s="138"/>
      <c r="Z156" s="146"/>
      <c r="AA156" s="146"/>
      <c r="AB156" s="146"/>
      <c r="AC156" s="146"/>
      <c r="AD156" s="141"/>
      <c r="AE156" s="141"/>
      <c r="AF156" s="141"/>
      <c r="AG156" s="141"/>
      <c r="AH156" s="141"/>
      <c r="AI156" s="141"/>
      <c r="AJ156" s="141"/>
      <c r="AK156" s="141"/>
      <c r="AL156" s="141"/>
      <c r="AM156" s="141"/>
      <c r="AN156" s="141"/>
      <c r="AO156" s="141"/>
      <c r="AP156" s="141"/>
      <c r="AQ156" s="141"/>
      <c r="AR156" s="141"/>
      <c r="AS156" s="144"/>
    </row>
    <row r="157" spans="1:45" s="97" customFormat="1" ht="21.75" customHeight="1">
      <c r="A157" s="140"/>
      <c r="B157" s="141"/>
      <c r="C157" s="141"/>
      <c r="D157" s="141"/>
      <c r="E157" s="143"/>
      <c r="F157" s="141"/>
      <c r="G157" s="145"/>
      <c r="H157" s="135"/>
      <c r="I157" s="143"/>
      <c r="J157" s="143"/>
      <c r="K157" s="143"/>
      <c r="L157" s="143"/>
      <c r="M157" s="143"/>
      <c r="N157" s="141"/>
      <c r="O157" s="143"/>
      <c r="P157" s="143"/>
      <c r="Q157" s="143"/>
      <c r="R157" s="143"/>
      <c r="S157" s="141"/>
      <c r="T157" s="141"/>
      <c r="U157" s="141"/>
      <c r="V157" s="141"/>
      <c r="W157" s="141"/>
      <c r="X157" s="141"/>
      <c r="Y157" s="138"/>
      <c r="Z157" s="146"/>
      <c r="AA157" s="146"/>
      <c r="AB157" s="146"/>
      <c r="AC157" s="146"/>
      <c r="AD157" s="141"/>
      <c r="AE157" s="141"/>
      <c r="AF157" s="141"/>
      <c r="AG157" s="141"/>
      <c r="AH157" s="141"/>
      <c r="AI157" s="141"/>
      <c r="AJ157" s="141"/>
      <c r="AK157" s="141"/>
      <c r="AL157" s="141"/>
      <c r="AM157" s="141"/>
      <c r="AN157" s="141"/>
      <c r="AO157" s="141"/>
      <c r="AP157" s="141"/>
      <c r="AQ157" s="141"/>
      <c r="AR157" s="141"/>
      <c r="AS157" s="144"/>
    </row>
    <row r="158" spans="1:45" s="97" customFormat="1" ht="21.75" customHeight="1">
      <c r="A158" s="140"/>
      <c r="B158" s="141"/>
      <c r="C158" s="141"/>
      <c r="D158" s="141"/>
      <c r="E158" s="143"/>
      <c r="F158" s="141"/>
      <c r="G158" s="145"/>
      <c r="H158" s="135"/>
      <c r="I158" s="143"/>
      <c r="J158" s="143"/>
      <c r="K158" s="143"/>
      <c r="L158" s="143"/>
      <c r="M158" s="143"/>
      <c r="N158" s="141"/>
      <c r="O158" s="143"/>
      <c r="P158" s="143"/>
      <c r="Q158" s="143"/>
      <c r="R158" s="143"/>
      <c r="S158" s="141"/>
      <c r="T158" s="141"/>
      <c r="U158" s="141"/>
      <c r="V158" s="141"/>
      <c r="W158" s="141"/>
      <c r="X158" s="141"/>
      <c r="Y158" s="138"/>
      <c r="Z158" s="146"/>
      <c r="AA158" s="146"/>
      <c r="AB158" s="146"/>
      <c r="AC158" s="146"/>
      <c r="AD158" s="141"/>
      <c r="AE158" s="141"/>
      <c r="AF158" s="141"/>
      <c r="AG158" s="141"/>
      <c r="AH158" s="141"/>
      <c r="AI158" s="141"/>
      <c r="AJ158" s="141"/>
      <c r="AK158" s="141"/>
      <c r="AL158" s="141"/>
      <c r="AM158" s="141"/>
      <c r="AN158" s="141"/>
      <c r="AO158" s="141"/>
      <c r="AP158" s="141"/>
      <c r="AQ158" s="141"/>
      <c r="AR158" s="141"/>
      <c r="AS158" s="144"/>
    </row>
    <row r="159" spans="1:45" s="97" customFormat="1" ht="21.75" customHeight="1">
      <c r="A159" s="140"/>
      <c r="B159" s="141"/>
      <c r="C159" s="141"/>
      <c r="D159" s="141"/>
      <c r="E159" s="143"/>
      <c r="F159" s="141"/>
      <c r="G159" s="145"/>
      <c r="H159" s="135"/>
      <c r="I159" s="143"/>
      <c r="J159" s="143"/>
      <c r="K159" s="143"/>
      <c r="L159" s="143"/>
      <c r="M159" s="143"/>
      <c r="N159" s="141"/>
      <c r="O159" s="143"/>
      <c r="P159" s="143"/>
      <c r="Q159" s="143"/>
      <c r="R159" s="143"/>
      <c r="S159" s="141"/>
      <c r="T159" s="141"/>
      <c r="U159" s="141"/>
      <c r="V159" s="141"/>
      <c r="W159" s="141"/>
      <c r="X159" s="141"/>
      <c r="Y159" s="138"/>
      <c r="Z159" s="146"/>
      <c r="AA159" s="146"/>
      <c r="AB159" s="146"/>
      <c r="AC159" s="146"/>
      <c r="AD159" s="141"/>
      <c r="AE159" s="141"/>
      <c r="AF159" s="141"/>
      <c r="AG159" s="141"/>
      <c r="AH159" s="141"/>
      <c r="AI159" s="141"/>
      <c r="AJ159" s="141"/>
      <c r="AK159" s="141"/>
      <c r="AL159" s="141"/>
      <c r="AM159" s="141"/>
      <c r="AN159" s="141"/>
      <c r="AO159" s="141"/>
      <c r="AP159" s="141"/>
      <c r="AQ159" s="141"/>
      <c r="AR159" s="141"/>
      <c r="AS159" s="144"/>
    </row>
    <row r="160" spans="1:45" s="97" customFormat="1" ht="21.75" customHeight="1">
      <c r="A160" s="140"/>
      <c r="B160" s="141"/>
      <c r="C160" s="141"/>
      <c r="D160" s="141"/>
      <c r="E160" s="143"/>
      <c r="F160" s="141"/>
      <c r="G160" s="145"/>
      <c r="H160" s="135"/>
      <c r="I160" s="143"/>
      <c r="J160" s="143"/>
      <c r="K160" s="143"/>
      <c r="L160" s="143"/>
      <c r="M160" s="143"/>
      <c r="N160" s="141"/>
      <c r="O160" s="143"/>
      <c r="P160" s="143"/>
      <c r="Q160" s="143"/>
      <c r="R160" s="143"/>
      <c r="S160" s="141"/>
      <c r="T160" s="141"/>
      <c r="U160" s="141"/>
      <c r="V160" s="141"/>
      <c r="W160" s="141"/>
      <c r="X160" s="141"/>
      <c r="Y160" s="138"/>
      <c r="Z160" s="146"/>
      <c r="AA160" s="146"/>
      <c r="AB160" s="146"/>
      <c r="AC160" s="146"/>
      <c r="AD160" s="141"/>
      <c r="AE160" s="141"/>
      <c r="AF160" s="141"/>
      <c r="AG160" s="141"/>
      <c r="AH160" s="141"/>
      <c r="AI160" s="141"/>
      <c r="AJ160" s="141"/>
      <c r="AK160" s="141"/>
      <c r="AL160" s="141"/>
      <c r="AM160" s="141"/>
      <c r="AN160" s="141"/>
      <c r="AO160" s="141"/>
      <c r="AP160" s="141"/>
      <c r="AQ160" s="141"/>
      <c r="AR160" s="141"/>
      <c r="AS160" s="144"/>
    </row>
    <row r="161" spans="1:45" s="97" customFormat="1" ht="21.75" customHeight="1">
      <c r="A161" s="140"/>
      <c r="B161" s="141"/>
      <c r="C161" s="141"/>
      <c r="D161" s="141"/>
      <c r="E161" s="143"/>
      <c r="F161" s="141"/>
      <c r="G161" s="145"/>
      <c r="H161" s="135"/>
      <c r="I161" s="143"/>
      <c r="J161" s="143"/>
      <c r="K161" s="143"/>
      <c r="L161" s="143"/>
      <c r="M161" s="143"/>
      <c r="N161" s="141"/>
      <c r="O161" s="143"/>
      <c r="P161" s="143"/>
      <c r="Q161" s="143"/>
      <c r="R161" s="143"/>
      <c r="S161" s="141"/>
      <c r="T161" s="141"/>
      <c r="U161" s="141"/>
      <c r="V161" s="141"/>
      <c r="W161" s="141"/>
      <c r="X161" s="141"/>
      <c r="Y161" s="138"/>
      <c r="Z161" s="146"/>
      <c r="AA161" s="146"/>
      <c r="AB161" s="146"/>
      <c r="AC161" s="146"/>
      <c r="AD161" s="141"/>
      <c r="AE161" s="141"/>
      <c r="AF161" s="141"/>
      <c r="AG161" s="141"/>
      <c r="AH161" s="141"/>
      <c r="AI161" s="141"/>
      <c r="AJ161" s="141"/>
      <c r="AK161" s="141"/>
      <c r="AL161" s="141"/>
      <c r="AM161" s="141"/>
      <c r="AN161" s="141"/>
      <c r="AO161" s="141"/>
      <c r="AP161" s="141"/>
      <c r="AQ161" s="141"/>
      <c r="AR161" s="141"/>
      <c r="AS161" s="144"/>
    </row>
    <row r="162" spans="1:45" s="97" customFormat="1" ht="21.75" customHeight="1">
      <c r="A162" s="140"/>
      <c r="B162" s="141"/>
      <c r="C162" s="141"/>
      <c r="D162" s="141"/>
      <c r="E162" s="143"/>
      <c r="F162" s="141"/>
      <c r="G162" s="145"/>
      <c r="H162" s="135"/>
      <c r="I162" s="143"/>
      <c r="J162" s="143"/>
      <c r="K162" s="143"/>
      <c r="L162" s="143"/>
      <c r="M162" s="143"/>
      <c r="N162" s="141"/>
      <c r="O162" s="143"/>
      <c r="P162" s="143"/>
      <c r="Q162" s="143"/>
      <c r="R162" s="143"/>
      <c r="S162" s="141"/>
      <c r="T162" s="141"/>
      <c r="U162" s="141"/>
      <c r="V162" s="141"/>
      <c r="W162" s="141"/>
      <c r="X162" s="141"/>
      <c r="Y162" s="138"/>
      <c r="Z162" s="146"/>
      <c r="AA162" s="146"/>
      <c r="AB162" s="146"/>
      <c r="AC162" s="146"/>
      <c r="AD162" s="141"/>
      <c r="AE162" s="141"/>
      <c r="AF162" s="141"/>
      <c r="AG162" s="141"/>
      <c r="AH162" s="141"/>
      <c r="AI162" s="141"/>
      <c r="AJ162" s="141"/>
      <c r="AK162" s="141"/>
      <c r="AL162" s="141"/>
      <c r="AM162" s="141"/>
      <c r="AN162" s="141"/>
      <c r="AO162" s="141"/>
      <c r="AP162" s="141"/>
      <c r="AQ162" s="141"/>
      <c r="AR162" s="141"/>
      <c r="AS162" s="144"/>
    </row>
    <row r="163" spans="1:45" s="97" customFormat="1" ht="21.75" customHeight="1">
      <c r="A163" s="140"/>
      <c r="B163" s="141"/>
      <c r="C163" s="141"/>
      <c r="D163" s="141"/>
      <c r="E163" s="143"/>
      <c r="F163" s="141"/>
      <c r="G163" s="145"/>
      <c r="H163" s="135"/>
      <c r="I163" s="143"/>
      <c r="J163" s="143"/>
      <c r="K163" s="143"/>
      <c r="L163" s="143"/>
      <c r="M163" s="143"/>
      <c r="N163" s="141"/>
      <c r="O163" s="143"/>
      <c r="P163" s="143"/>
      <c r="Q163" s="143"/>
      <c r="R163" s="143"/>
      <c r="S163" s="141"/>
      <c r="T163" s="141"/>
      <c r="U163" s="141"/>
      <c r="V163" s="141"/>
      <c r="W163" s="141"/>
      <c r="X163" s="141"/>
      <c r="Y163" s="138"/>
      <c r="Z163" s="146"/>
      <c r="AA163" s="146"/>
      <c r="AB163" s="146"/>
      <c r="AC163" s="146"/>
      <c r="AD163" s="141"/>
      <c r="AE163" s="141"/>
      <c r="AF163" s="141"/>
      <c r="AG163" s="141"/>
      <c r="AH163" s="141"/>
      <c r="AI163" s="141"/>
      <c r="AJ163" s="141"/>
      <c r="AK163" s="141"/>
      <c r="AL163" s="141"/>
      <c r="AM163" s="141"/>
      <c r="AN163" s="141"/>
      <c r="AO163" s="141"/>
      <c r="AP163" s="141"/>
      <c r="AQ163" s="141"/>
      <c r="AR163" s="141"/>
      <c r="AS163" s="144"/>
    </row>
    <row r="164" spans="1:45" s="97" customFormat="1" ht="21.75" customHeight="1">
      <c r="A164" s="140"/>
      <c r="B164" s="141"/>
      <c r="C164" s="141"/>
      <c r="D164" s="141"/>
      <c r="E164" s="143"/>
      <c r="F164" s="141"/>
      <c r="G164" s="145"/>
      <c r="H164" s="135"/>
      <c r="I164" s="143"/>
      <c r="J164" s="143"/>
      <c r="K164" s="143"/>
      <c r="L164" s="143"/>
      <c r="M164" s="143"/>
      <c r="N164" s="141"/>
      <c r="O164" s="143"/>
      <c r="P164" s="143"/>
      <c r="Q164" s="143"/>
      <c r="R164" s="143"/>
      <c r="S164" s="141"/>
      <c r="T164" s="141"/>
      <c r="U164" s="141"/>
      <c r="V164" s="141"/>
      <c r="W164" s="141"/>
      <c r="X164" s="141"/>
      <c r="Y164" s="138"/>
      <c r="Z164" s="146"/>
      <c r="AA164" s="146"/>
      <c r="AB164" s="146"/>
      <c r="AC164" s="146"/>
      <c r="AD164" s="141"/>
      <c r="AE164" s="141"/>
      <c r="AF164" s="141"/>
      <c r="AG164" s="141"/>
      <c r="AH164" s="141"/>
      <c r="AI164" s="141"/>
      <c r="AJ164" s="141"/>
      <c r="AK164" s="141"/>
      <c r="AL164" s="141"/>
      <c r="AM164" s="141"/>
      <c r="AN164" s="141"/>
      <c r="AO164" s="141"/>
      <c r="AP164" s="141"/>
      <c r="AQ164" s="141"/>
      <c r="AR164" s="141"/>
      <c r="AS164" s="144"/>
    </row>
    <row r="165" spans="1:45" s="97" customFormat="1" ht="21.75" customHeight="1">
      <c r="A165" s="140"/>
      <c r="B165" s="141"/>
      <c r="C165" s="141"/>
      <c r="D165" s="141"/>
      <c r="E165" s="143"/>
      <c r="F165" s="141"/>
      <c r="G165" s="145"/>
      <c r="H165" s="135"/>
      <c r="I165" s="143"/>
      <c r="J165" s="143"/>
      <c r="K165" s="143"/>
      <c r="L165" s="143"/>
      <c r="M165" s="143"/>
      <c r="N165" s="141"/>
      <c r="O165" s="143"/>
      <c r="P165" s="143"/>
      <c r="Q165" s="143"/>
      <c r="R165" s="143"/>
      <c r="S165" s="141"/>
      <c r="T165" s="141"/>
      <c r="U165" s="141"/>
      <c r="V165" s="141"/>
      <c r="W165" s="141"/>
      <c r="X165" s="141"/>
      <c r="Y165" s="138"/>
      <c r="Z165" s="146"/>
      <c r="AA165" s="146"/>
      <c r="AB165" s="146"/>
      <c r="AC165" s="146"/>
      <c r="AD165" s="141"/>
      <c r="AE165" s="141"/>
      <c r="AF165" s="141"/>
      <c r="AG165" s="141"/>
      <c r="AH165" s="141"/>
      <c r="AI165" s="141"/>
      <c r="AJ165" s="141"/>
      <c r="AK165" s="141"/>
      <c r="AL165" s="141"/>
      <c r="AM165" s="141"/>
      <c r="AN165" s="141"/>
      <c r="AO165" s="141"/>
      <c r="AP165" s="141"/>
      <c r="AQ165" s="141"/>
      <c r="AR165" s="141"/>
      <c r="AS165" s="144"/>
    </row>
    <row r="166" spans="1:45" s="97" customFormat="1" ht="21.75" customHeight="1">
      <c r="A166" s="140"/>
      <c r="B166" s="141"/>
      <c r="C166" s="141"/>
      <c r="D166" s="141"/>
      <c r="E166" s="143"/>
      <c r="F166" s="141"/>
      <c r="G166" s="145"/>
      <c r="H166" s="135"/>
      <c r="I166" s="143"/>
      <c r="J166" s="143"/>
      <c r="K166" s="143"/>
      <c r="L166" s="143"/>
      <c r="M166" s="143"/>
      <c r="N166" s="141"/>
      <c r="O166" s="143"/>
      <c r="P166" s="143"/>
      <c r="Q166" s="143"/>
      <c r="R166" s="143"/>
      <c r="S166" s="141"/>
      <c r="T166" s="141"/>
      <c r="U166" s="141"/>
      <c r="V166" s="141"/>
      <c r="W166" s="141"/>
      <c r="X166" s="141"/>
      <c r="Y166" s="138"/>
      <c r="Z166" s="146"/>
      <c r="AA166" s="146"/>
      <c r="AB166" s="146"/>
      <c r="AC166" s="146"/>
      <c r="AD166" s="141"/>
      <c r="AE166" s="141"/>
      <c r="AF166" s="141"/>
      <c r="AG166" s="141"/>
      <c r="AH166" s="141"/>
      <c r="AI166" s="141"/>
      <c r="AJ166" s="141"/>
      <c r="AK166" s="141"/>
      <c r="AL166" s="141"/>
      <c r="AM166" s="141"/>
      <c r="AN166" s="141"/>
      <c r="AO166" s="141"/>
      <c r="AP166" s="141"/>
      <c r="AQ166" s="141"/>
      <c r="AR166" s="141"/>
      <c r="AS166" s="144"/>
    </row>
    <row r="167" spans="1:45" s="97" customFormat="1" ht="21.75" customHeight="1">
      <c r="A167" s="140"/>
      <c r="B167" s="141"/>
      <c r="C167" s="141"/>
      <c r="D167" s="141"/>
      <c r="E167" s="143"/>
      <c r="F167" s="141"/>
      <c r="G167" s="145"/>
      <c r="H167" s="135"/>
      <c r="I167" s="143"/>
      <c r="J167" s="143"/>
      <c r="K167" s="143"/>
      <c r="L167" s="143"/>
      <c r="M167" s="143"/>
      <c r="N167" s="141"/>
      <c r="O167" s="143"/>
      <c r="P167" s="143"/>
      <c r="Q167" s="143"/>
      <c r="R167" s="143"/>
      <c r="S167" s="141"/>
      <c r="T167" s="141"/>
      <c r="U167" s="141"/>
      <c r="V167" s="141"/>
      <c r="W167" s="141"/>
      <c r="X167" s="141"/>
      <c r="Y167" s="138"/>
      <c r="Z167" s="146"/>
      <c r="AA167" s="146"/>
      <c r="AB167" s="146"/>
      <c r="AC167" s="146"/>
      <c r="AD167" s="141"/>
      <c r="AE167" s="141"/>
      <c r="AF167" s="141"/>
      <c r="AG167" s="141"/>
      <c r="AH167" s="141"/>
      <c r="AI167" s="141"/>
      <c r="AJ167" s="141"/>
      <c r="AK167" s="141"/>
      <c r="AL167" s="141"/>
      <c r="AM167" s="141"/>
      <c r="AN167" s="141"/>
      <c r="AO167" s="141"/>
      <c r="AP167" s="141"/>
      <c r="AQ167" s="141"/>
      <c r="AR167" s="141"/>
      <c r="AS167" s="144"/>
    </row>
    <row r="168" spans="1:45" s="97" customFormat="1" ht="21.75" customHeight="1">
      <c r="A168" s="140"/>
      <c r="B168" s="141"/>
      <c r="C168" s="141"/>
      <c r="D168" s="141"/>
      <c r="E168" s="143"/>
      <c r="F168" s="141"/>
      <c r="G168" s="145"/>
      <c r="H168" s="135"/>
      <c r="I168" s="143"/>
      <c r="J168" s="143"/>
      <c r="K168" s="143"/>
      <c r="L168" s="143"/>
      <c r="M168" s="143"/>
      <c r="N168" s="141"/>
      <c r="O168" s="143"/>
      <c r="P168" s="143"/>
      <c r="Q168" s="143"/>
      <c r="R168" s="143"/>
      <c r="S168" s="141"/>
      <c r="T168" s="141"/>
      <c r="U168" s="141"/>
      <c r="V168" s="141"/>
      <c r="W168" s="141"/>
      <c r="X168" s="141"/>
      <c r="Y168" s="138"/>
      <c r="Z168" s="146"/>
      <c r="AA168" s="146"/>
      <c r="AB168" s="146"/>
      <c r="AC168" s="146"/>
      <c r="AD168" s="141"/>
      <c r="AE168" s="141"/>
      <c r="AF168" s="141"/>
      <c r="AG168" s="141"/>
      <c r="AH168" s="141"/>
      <c r="AI168" s="141"/>
      <c r="AJ168" s="141"/>
      <c r="AK168" s="141"/>
      <c r="AL168" s="141"/>
      <c r="AM168" s="141"/>
      <c r="AN168" s="141"/>
      <c r="AO168" s="141"/>
      <c r="AP168" s="141"/>
      <c r="AQ168" s="141"/>
      <c r="AR168" s="141"/>
      <c r="AS168" s="144"/>
    </row>
    <row r="169" spans="1:45" s="97" customFormat="1" ht="21.75" customHeight="1">
      <c r="A169" s="140"/>
      <c r="B169" s="141"/>
      <c r="C169" s="141"/>
      <c r="D169" s="141"/>
      <c r="E169" s="143"/>
      <c r="F169" s="141"/>
      <c r="G169" s="145"/>
      <c r="H169" s="135"/>
      <c r="I169" s="143"/>
      <c r="J169" s="143"/>
      <c r="K169" s="143"/>
      <c r="L169" s="143"/>
      <c r="M169" s="143"/>
      <c r="N169" s="141"/>
      <c r="O169" s="143"/>
      <c r="P169" s="143"/>
      <c r="Q169" s="143"/>
      <c r="R169" s="143"/>
      <c r="S169" s="141"/>
      <c r="T169" s="141"/>
      <c r="U169" s="141"/>
      <c r="V169" s="141"/>
      <c r="W169" s="141"/>
      <c r="X169" s="141"/>
      <c r="Y169" s="138"/>
      <c r="Z169" s="146"/>
      <c r="AA169" s="146"/>
      <c r="AB169" s="146"/>
      <c r="AC169" s="146"/>
      <c r="AD169" s="141"/>
      <c r="AE169" s="141"/>
      <c r="AF169" s="141"/>
      <c r="AG169" s="141"/>
      <c r="AH169" s="141"/>
      <c r="AI169" s="141"/>
      <c r="AJ169" s="141"/>
      <c r="AK169" s="141"/>
      <c r="AL169" s="141"/>
      <c r="AM169" s="141"/>
      <c r="AN169" s="141"/>
      <c r="AO169" s="141"/>
      <c r="AP169" s="141"/>
      <c r="AQ169" s="141"/>
      <c r="AR169" s="141"/>
      <c r="AS169" s="144"/>
    </row>
    <row r="170" spans="1:45" s="97" customFormat="1" ht="21.75" customHeight="1">
      <c r="A170" s="140"/>
      <c r="B170" s="141"/>
      <c r="C170" s="141"/>
      <c r="D170" s="141"/>
      <c r="E170" s="143"/>
      <c r="F170" s="141"/>
      <c r="G170" s="145"/>
      <c r="H170" s="135"/>
      <c r="I170" s="143"/>
      <c r="J170" s="143"/>
      <c r="K170" s="143"/>
      <c r="L170" s="143"/>
      <c r="M170" s="143"/>
      <c r="N170" s="141"/>
      <c r="O170" s="143"/>
      <c r="P170" s="143"/>
      <c r="Q170" s="143"/>
      <c r="R170" s="143"/>
      <c r="S170" s="141"/>
      <c r="T170" s="141"/>
      <c r="U170" s="141"/>
      <c r="V170" s="141"/>
      <c r="W170" s="141"/>
      <c r="X170" s="141"/>
      <c r="Y170" s="138"/>
      <c r="Z170" s="146"/>
      <c r="AA170" s="146"/>
      <c r="AB170" s="146"/>
      <c r="AC170" s="146"/>
      <c r="AD170" s="141"/>
      <c r="AE170" s="141"/>
      <c r="AF170" s="141"/>
      <c r="AG170" s="141"/>
      <c r="AH170" s="141"/>
      <c r="AI170" s="141"/>
      <c r="AJ170" s="141"/>
      <c r="AK170" s="141"/>
      <c r="AL170" s="141"/>
      <c r="AM170" s="141"/>
      <c r="AN170" s="141"/>
      <c r="AO170" s="141"/>
      <c r="AP170" s="141"/>
      <c r="AQ170" s="141"/>
      <c r="AR170" s="141"/>
      <c r="AS170" s="144"/>
    </row>
    <row r="171" spans="1:45" s="97" customFormat="1" ht="21.75" customHeight="1">
      <c r="A171" s="140"/>
      <c r="B171" s="141"/>
      <c r="C171" s="141"/>
      <c r="D171" s="141"/>
      <c r="E171" s="143"/>
      <c r="F171" s="141"/>
      <c r="G171" s="145"/>
      <c r="H171" s="135"/>
      <c r="I171" s="143"/>
      <c r="J171" s="143"/>
      <c r="K171" s="143"/>
      <c r="L171" s="143"/>
      <c r="M171" s="143"/>
      <c r="N171" s="141"/>
      <c r="O171" s="143"/>
      <c r="P171" s="143"/>
      <c r="Q171" s="143"/>
      <c r="R171" s="143"/>
      <c r="S171" s="141"/>
      <c r="T171" s="141"/>
      <c r="U171" s="141"/>
      <c r="V171" s="141"/>
      <c r="W171" s="141"/>
      <c r="X171" s="141"/>
      <c r="Y171" s="138"/>
      <c r="Z171" s="146"/>
      <c r="AA171" s="146"/>
      <c r="AB171" s="146"/>
      <c r="AC171" s="146"/>
      <c r="AD171" s="141"/>
      <c r="AE171" s="141"/>
      <c r="AF171" s="141"/>
      <c r="AG171" s="141"/>
      <c r="AH171" s="141"/>
      <c r="AI171" s="141"/>
      <c r="AJ171" s="141"/>
      <c r="AK171" s="141"/>
      <c r="AL171" s="141"/>
      <c r="AM171" s="141"/>
      <c r="AN171" s="141"/>
      <c r="AO171" s="141"/>
      <c r="AP171" s="141"/>
      <c r="AQ171" s="141"/>
      <c r="AR171" s="141"/>
      <c r="AS171" s="144"/>
    </row>
    <row r="172" spans="1:45" s="97" customFormat="1" ht="21.75" customHeight="1">
      <c r="A172" s="140"/>
      <c r="B172" s="141"/>
      <c r="C172" s="141"/>
      <c r="D172" s="141"/>
      <c r="E172" s="143"/>
      <c r="F172" s="141"/>
      <c r="G172" s="145"/>
      <c r="H172" s="135"/>
      <c r="I172" s="143"/>
      <c r="J172" s="143"/>
      <c r="K172" s="143"/>
      <c r="L172" s="143"/>
      <c r="M172" s="143"/>
      <c r="N172" s="141"/>
      <c r="O172" s="143"/>
      <c r="P172" s="143"/>
      <c r="Q172" s="143"/>
      <c r="R172" s="143"/>
      <c r="S172" s="141"/>
      <c r="T172" s="141"/>
      <c r="U172" s="141"/>
      <c r="V172" s="141"/>
      <c r="W172" s="141"/>
      <c r="X172" s="141"/>
      <c r="Y172" s="138"/>
      <c r="Z172" s="146"/>
      <c r="AA172" s="146"/>
      <c r="AB172" s="146"/>
      <c r="AC172" s="146"/>
      <c r="AD172" s="141"/>
      <c r="AE172" s="141"/>
      <c r="AF172" s="141"/>
      <c r="AG172" s="141"/>
      <c r="AH172" s="141"/>
      <c r="AI172" s="141"/>
      <c r="AJ172" s="141"/>
      <c r="AK172" s="141"/>
      <c r="AL172" s="141"/>
      <c r="AM172" s="141"/>
      <c r="AN172" s="141"/>
      <c r="AO172" s="141"/>
      <c r="AP172" s="141"/>
      <c r="AQ172" s="141"/>
      <c r="AR172" s="141"/>
      <c r="AS172" s="144"/>
    </row>
    <row r="173" spans="1:45" s="97" customFormat="1" ht="21.75" customHeight="1">
      <c r="A173" s="140"/>
      <c r="B173" s="141"/>
      <c r="C173" s="141"/>
      <c r="D173" s="141"/>
      <c r="E173" s="143"/>
      <c r="F173" s="141"/>
      <c r="G173" s="145"/>
      <c r="H173" s="135"/>
      <c r="I173" s="143"/>
      <c r="J173" s="143"/>
      <c r="K173" s="143"/>
      <c r="L173" s="143"/>
      <c r="M173" s="143"/>
      <c r="N173" s="141"/>
      <c r="O173" s="143"/>
      <c r="P173" s="143"/>
      <c r="Q173" s="143"/>
      <c r="R173" s="143"/>
      <c r="S173" s="141"/>
      <c r="T173" s="141"/>
      <c r="U173" s="141"/>
      <c r="V173" s="141"/>
      <c r="W173" s="141"/>
      <c r="X173" s="141"/>
      <c r="Y173" s="138"/>
      <c r="Z173" s="146"/>
      <c r="AA173" s="146"/>
      <c r="AB173" s="146"/>
      <c r="AC173" s="146"/>
      <c r="AD173" s="141"/>
      <c r="AE173" s="141"/>
      <c r="AF173" s="141"/>
      <c r="AG173" s="141"/>
      <c r="AH173" s="141"/>
      <c r="AI173" s="141"/>
      <c r="AJ173" s="141"/>
      <c r="AK173" s="141"/>
      <c r="AL173" s="141"/>
      <c r="AM173" s="141"/>
      <c r="AN173" s="141"/>
      <c r="AO173" s="141"/>
      <c r="AP173" s="141"/>
      <c r="AQ173" s="141"/>
      <c r="AR173" s="141"/>
      <c r="AS173" s="144"/>
    </row>
    <row r="174" spans="1:45" s="97" customFormat="1" ht="21.75" customHeight="1">
      <c r="A174" s="140"/>
      <c r="B174" s="141"/>
      <c r="C174" s="141"/>
      <c r="D174" s="141"/>
      <c r="E174" s="143"/>
      <c r="F174" s="141"/>
      <c r="G174" s="145"/>
      <c r="H174" s="135"/>
      <c r="I174" s="143"/>
      <c r="J174" s="143"/>
      <c r="K174" s="143"/>
      <c r="L174" s="143"/>
      <c r="M174" s="143"/>
      <c r="N174" s="141"/>
      <c r="O174" s="143"/>
      <c r="P174" s="143"/>
      <c r="Q174" s="143"/>
      <c r="R174" s="143"/>
      <c r="S174" s="141"/>
      <c r="T174" s="141"/>
      <c r="U174" s="141"/>
      <c r="V174" s="141"/>
      <c r="W174" s="141"/>
      <c r="X174" s="141"/>
      <c r="Y174" s="138"/>
      <c r="Z174" s="146"/>
      <c r="AA174" s="146"/>
      <c r="AB174" s="146"/>
      <c r="AC174" s="146"/>
      <c r="AD174" s="141"/>
      <c r="AE174" s="141"/>
      <c r="AF174" s="141"/>
      <c r="AG174" s="141"/>
      <c r="AH174" s="141"/>
      <c r="AI174" s="141"/>
      <c r="AJ174" s="141"/>
      <c r="AK174" s="141"/>
      <c r="AL174" s="141"/>
      <c r="AM174" s="141"/>
      <c r="AN174" s="141"/>
      <c r="AO174" s="141"/>
      <c r="AP174" s="141"/>
      <c r="AQ174" s="141"/>
      <c r="AR174" s="141"/>
      <c r="AS174" s="144"/>
    </row>
    <row r="175" spans="1:45" s="97" customFormat="1" ht="21.75" customHeight="1" thickBot="1">
      <c r="A175" s="140"/>
      <c r="B175" s="147"/>
      <c r="C175" s="147"/>
      <c r="D175" s="147"/>
      <c r="E175" s="148"/>
      <c r="F175" s="147"/>
      <c r="G175" s="149"/>
      <c r="H175" s="135"/>
      <c r="I175" s="148"/>
      <c r="J175" s="148"/>
      <c r="K175" s="148"/>
      <c r="L175" s="148"/>
      <c r="M175" s="148"/>
      <c r="N175" s="147"/>
      <c r="O175" s="148"/>
      <c r="P175" s="148"/>
      <c r="Q175" s="148"/>
      <c r="R175" s="148"/>
      <c r="S175" s="147"/>
      <c r="T175" s="147"/>
      <c r="U175" s="147"/>
      <c r="V175" s="147"/>
      <c r="W175" s="147"/>
      <c r="X175" s="147"/>
      <c r="Y175" s="150"/>
      <c r="Z175" s="151"/>
      <c r="AA175" s="151"/>
      <c r="AB175" s="151"/>
      <c r="AC175" s="151"/>
      <c r="AD175" s="147"/>
      <c r="AE175" s="147"/>
      <c r="AF175" s="147"/>
      <c r="AG175" s="147"/>
      <c r="AH175" s="147"/>
      <c r="AI175" s="147"/>
      <c r="AJ175" s="147"/>
      <c r="AK175" s="147"/>
      <c r="AL175" s="147"/>
      <c r="AM175" s="147"/>
      <c r="AN175" s="147"/>
      <c r="AO175" s="147"/>
      <c r="AP175" s="147"/>
      <c r="AQ175" s="147"/>
      <c r="AR175" s="147"/>
      <c r="AS175" s="152"/>
    </row>
    <row r="176" spans="1:45" s="97" customFormat="1" ht="21.75" customHeight="1">
      <c r="A176" s="140"/>
      <c r="B176" s="153"/>
      <c r="C176" s="153"/>
      <c r="D176" s="153"/>
      <c r="E176" s="154"/>
      <c r="F176" s="153"/>
      <c r="G176" s="155"/>
      <c r="H176" s="135"/>
      <c r="I176" s="156"/>
      <c r="J176" s="157"/>
      <c r="K176" s="153"/>
      <c r="L176" s="153"/>
      <c r="M176" s="153"/>
      <c r="N176" s="146"/>
      <c r="O176" s="155"/>
      <c r="P176" s="153"/>
      <c r="Q176" s="153"/>
      <c r="R176" s="153"/>
      <c r="S176" s="153"/>
      <c r="T176" s="153"/>
      <c r="U176" s="153"/>
      <c r="V176" s="153"/>
      <c r="W176" s="153"/>
      <c r="X176" s="146"/>
      <c r="Y176" s="146"/>
      <c r="Z176" s="158"/>
      <c r="AA176" s="153"/>
      <c r="AB176" s="146"/>
      <c r="AC176" s="153"/>
      <c r="AD176" s="146"/>
      <c r="AE176" s="146"/>
      <c r="AF176" s="146"/>
      <c r="AG176" s="146"/>
      <c r="AH176" s="146"/>
      <c r="AI176" s="146"/>
      <c r="AJ176" s="146"/>
      <c r="AK176" s="146"/>
      <c r="AL176" s="146"/>
      <c r="AM176" s="146"/>
      <c r="AN176" s="146"/>
      <c r="AO176" s="146"/>
      <c r="AP176" s="146"/>
      <c r="AQ176" s="146"/>
      <c r="AR176" s="146"/>
      <c r="AS176" s="159"/>
    </row>
    <row r="177" spans="1:45" s="97" customFormat="1" ht="21.75" customHeight="1">
      <c r="A177" s="140"/>
      <c r="B177" s="153"/>
      <c r="C177" s="153"/>
      <c r="D177" s="153"/>
      <c r="E177" s="154"/>
      <c r="F177" s="153"/>
      <c r="G177" s="155"/>
      <c r="H177" s="135"/>
      <c r="I177" s="156"/>
      <c r="J177" s="157"/>
      <c r="K177" s="153"/>
      <c r="L177" s="153"/>
      <c r="M177" s="153"/>
      <c r="N177" s="146"/>
      <c r="O177" s="155"/>
      <c r="P177" s="153"/>
      <c r="Q177" s="153"/>
      <c r="R177" s="153"/>
      <c r="S177" s="153"/>
      <c r="T177" s="153"/>
      <c r="U177" s="153"/>
      <c r="V177" s="153"/>
      <c r="W177" s="153"/>
      <c r="X177" s="146"/>
      <c r="Y177" s="158"/>
      <c r="Z177" s="153"/>
      <c r="AA177" s="153"/>
      <c r="AB177" s="146"/>
      <c r="AC177" s="153"/>
      <c r="AD177" s="146"/>
      <c r="AE177" s="146"/>
      <c r="AF177" s="146"/>
      <c r="AG177" s="146"/>
      <c r="AH177" s="146"/>
      <c r="AI177" s="146"/>
      <c r="AJ177" s="146"/>
      <c r="AK177" s="146"/>
      <c r="AL177" s="146"/>
      <c r="AM177" s="146"/>
      <c r="AN177" s="146"/>
      <c r="AO177" s="146"/>
      <c r="AP177" s="146"/>
      <c r="AQ177" s="146"/>
      <c r="AR177" s="146"/>
      <c r="AS177" s="159"/>
    </row>
    <row r="178" spans="1:45" s="97" customFormat="1" ht="21.75" customHeight="1">
      <c r="A178" s="140"/>
      <c r="B178" s="153"/>
      <c r="C178" s="153"/>
      <c r="D178" s="153"/>
      <c r="E178" s="160"/>
      <c r="F178" s="153"/>
      <c r="G178" s="155"/>
      <c r="H178" s="135"/>
      <c r="I178" s="156"/>
      <c r="J178" s="157"/>
      <c r="K178" s="160"/>
      <c r="L178" s="160"/>
      <c r="M178" s="153"/>
      <c r="N178" s="155"/>
      <c r="O178" s="155"/>
      <c r="P178" s="153"/>
      <c r="Q178" s="153"/>
      <c r="R178" s="153"/>
      <c r="S178" s="153"/>
      <c r="T178" s="153"/>
      <c r="U178" s="153"/>
      <c r="V178" s="153"/>
      <c r="W178" s="153"/>
      <c r="X178" s="146"/>
      <c r="Y178" s="146"/>
      <c r="Z178" s="153"/>
      <c r="AA178" s="153"/>
      <c r="AB178" s="146"/>
      <c r="AC178" s="161"/>
      <c r="AD178" s="146"/>
      <c r="AE178" s="146"/>
      <c r="AF178" s="146"/>
      <c r="AG178" s="146"/>
      <c r="AH178" s="146"/>
      <c r="AI178" s="146"/>
      <c r="AJ178" s="146"/>
      <c r="AK178" s="146"/>
      <c r="AL178" s="146"/>
      <c r="AM178" s="146"/>
      <c r="AN178" s="146"/>
      <c r="AO178" s="146"/>
      <c r="AP178" s="146"/>
      <c r="AQ178" s="146"/>
      <c r="AR178" s="146"/>
      <c r="AS178" s="159"/>
    </row>
    <row r="179" spans="1:45" s="97" customFormat="1" ht="21.75" customHeight="1">
      <c r="A179" s="140"/>
      <c r="B179" s="153"/>
      <c r="C179" s="153"/>
      <c r="D179" s="153"/>
      <c r="E179" s="160"/>
      <c r="F179" s="153"/>
      <c r="G179" s="155"/>
      <c r="H179" s="135"/>
      <c r="I179" s="156"/>
      <c r="J179" s="157"/>
      <c r="K179" s="160"/>
      <c r="L179" s="160"/>
      <c r="M179" s="153"/>
      <c r="N179" s="155"/>
      <c r="O179" s="155"/>
      <c r="P179" s="153"/>
      <c r="Q179" s="153"/>
      <c r="R179" s="153"/>
      <c r="S179" s="153"/>
      <c r="T179" s="153"/>
      <c r="U179" s="153"/>
      <c r="V179" s="153"/>
      <c r="W179" s="153"/>
      <c r="X179" s="146"/>
      <c r="Y179" s="146"/>
      <c r="Z179" s="153"/>
      <c r="AA179" s="153"/>
      <c r="AB179" s="146"/>
      <c r="AC179" s="161"/>
      <c r="AD179" s="146"/>
      <c r="AE179" s="146"/>
      <c r="AF179" s="146"/>
      <c r="AG179" s="146"/>
      <c r="AH179" s="146"/>
      <c r="AI179" s="146"/>
      <c r="AJ179" s="146"/>
      <c r="AK179" s="146"/>
      <c r="AL179" s="146"/>
      <c r="AM179" s="146"/>
      <c r="AN179" s="146"/>
      <c r="AO179" s="146"/>
      <c r="AP179" s="146"/>
      <c r="AQ179" s="146"/>
      <c r="AR179" s="146"/>
      <c r="AS179" s="159"/>
    </row>
    <row r="180" spans="1:45" s="97" customFormat="1" ht="21.75" customHeight="1">
      <c r="A180" s="140"/>
      <c r="B180" s="153"/>
      <c r="C180" s="153"/>
      <c r="D180" s="153"/>
      <c r="E180" s="160"/>
      <c r="F180" s="153"/>
      <c r="G180" s="155"/>
      <c r="H180" s="135"/>
      <c r="I180" s="156"/>
      <c r="J180" s="157"/>
      <c r="K180" s="160"/>
      <c r="L180" s="160"/>
      <c r="M180" s="153"/>
      <c r="N180" s="155"/>
      <c r="O180" s="155"/>
      <c r="P180" s="153"/>
      <c r="Q180" s="153"/>
      <c r="R180" s="153"/>
      <c r="S180" s="153"/>
      <c r="T180" s="153"/>
      <c r="U180" s="153"/>
      <c r="V180" s="153"/>
      <c r="W180" s="153"/>
      <c r="X180" s="146"/>
      <c r="Y180" s="146"/>
      <c r="Z180" s="153"/>
      <c r="AA180" s="153"/>
      <c r="AB180" s="146"/>
      <c r="AC180" s="161"/>
      <c r="AD180" s="146"/>
      <c r="AE180" s="146"/>
      <c r="AF180" s="146"/>
      <c r="AG180" s="146"/>
      <c r="AH180" s="146"/>
      <c r="AI180" s="146"/>
      <c r="AJ180" s="146"/>
      <c r="AK180" s="146"/>
      <c r="AL180" s="146"/>
      <c r="AM180" s="146"/>
      <c r="AN180" s="146"/>
      <c r="AO180" s="146"/>
      <c r="AP180" s="146"/>
      <c r="AQ180" s="146"/>
      <c r="AR180" s="146"/>
      <c r="AS180" s="159"/>
    </row>
    <row r="181" spans="1:45" s="97" customFormat="1" ht="21.75" customHeight="1">
      <c r="A181" s="140"/>
      <c r="B181" s="153"/>
      <c r="C181" s="153"/>
      <c r="D181" s="153"/>
      <c r="E181" s="160"/>
      <c r="F181" s="153"/>
      <c r="G181" s="155"/>
      <c r="H181" s="135"/>
      <c r="I181" s="156"/>
      <c r="J181" s="157"/>
      <c r="K181" s="160"/>
      <c r="L181" s="160"/>
      <c r="M181" s="153"/>
      <c r="N181" s="155"/>
      <c r="O181" s="155"/>
      <c r="P181" s="153"/>
      <c r="Q181" s="153"/>
      <c r="R181" s="153"/>
      <c r="S181" s="153"/>
      <c r="T181" s="153"/>
      <c r="U181" s="153"/>
      <c r="V181" s="153"/>
      <c r="W181" s="153"/>
      <c r="X181" s="146"/>
      <c r="Y181" s="146"/>
      <c r="Z181" s="153"/>
      <c r="AA181" s="153"/>
      <c r="AB181" s="146"/>
      <c r="AC181" s="161"/>
      <c r="AD181" s="146"/>
      <c r="AE181" s="146"/>
      <c r="AF181" s="146"/>
      <c r="AG181" s="146"/>
      <c r="AH181" s="146"/>
      <c r="AI181" s="146"/>
      <c r="AJ181" s="146"/>
      <c r="AK181" s="146"/>
      <c r="AL181" s="146"/>
      <c r="AM181" s="146"/>
      <c r="AN181" s="146"/>
      <c r="AO181" s="146"/>
      <c r="AP181" s="146"/>
      <c r="AQ181" s="146"/>
      <c r="AR181" s="146"/>
      <c r="AS181" s="159"/>
    </row>
    <row r="182" spans="1:45" s="97" customFormat="1" ht="21.75" customHeight="1">
      <c r="A182" s="140"/>
      <c r="B182" s="153"/>
      <c r="C182" s="153"/>
      <c r="D182" s="153"/>
      <c r="E182" s="160"/>
      <c r="F182" s="153"/>
      <c r="G182" s="155"/>
      <c r="H182" s="135"/>
      <c r="I182" s="156"/>
      <c r="J182" s="157"/>
      <c r="K182" s="160"/>
      <c r="L182" s="160"/>
      <c r="M182" s="153"/>
      <c r="N182" s="155"/>
      <c r="O182" s="155"/>
      <c r="P182" s="153"/>
      <c r="Q182" s="153"/>
      <c r="R182" s="153"/>
      <c r="S182" s="153"/>
      <c r="T182" s="153"/>
      <c r="U182" s="153"/>
      <c r="V182" s="153"/>
      <c r="W182" s="153"/>
      <c r="X182" s="146"/>
      <c r="Y182" s="146"/>
      <c r="Z182" s="153"/>
      <c r="AA182" s="153"/>
      <c r="AB182" s="146"/>
      <c r="AC182" s="161"/>
      <c r="AD182" s="146"/>
      <c r="AE182" s="146"/>
      <c r="AF182" s="146"/>
      <c r="AG182" s="146"/>
      <c r="AH182" s="146"/>
      <c r="AI182" s="146"/>
      <c r="AJ182" s="146"/>
      <c r="AK182" s="146"/>
      <c r="AL182" s="146"/>
      <c r="AM182" s="146"/>
      <c r="AN182" s="146"/>
      <c r="AO182" s="146"/>
      <c r="AP182" s="146"/>
      <c r="AQ182" s="146"/>
      <c r="AR182" s="146"/>
      <c r="AS182" s="159"/>
    </row>
    <row r="183" spans="1:45" s="97" customFormat="1" ht="21.75" customHeight="1">
      <c r="A183" s="140"/>
      <c r="B183" s="153"/>
      <c r="C183" s="153"/>
      <c r="D183" s="153"/>
      <c r="E183" s="160"/>
      <c r="F183" s="153"/>
      <c r="G183" s="155"/>
      <c r="H183" s="135"/>
      <c r="I183" s="156"/>
      <c r="J183" s="157"/>
      <c r="K183" s="160"/>
      <c r="L183" s="160"/>
      <c r="M183" s="153"/>
      <c r="N183" s="155"/>
      <c r="O183" s="155"/>
      <c r="P183" s="153"/>
      <c r="Q183" s="153"/>
      <c r="R183" s="153"/>
      <c r="S183" s="153"/>
      <c r="T183" s="153"/>
      <c r="U183" s="153"/>
      <c r="V183" s="153"/>
      <c r="W183" s="153"/>
      <c r="X183" s="146"/>
      <c r="Y183" s="146"/>
      <c r="Z183" s="153"/>
      <c r="AA183" s="153"/>
      <c r="AB183" s="146"/>
      <c r="AC183" s="161"/>
      <c r="AD183" s="146"/>
      <c r="AE183" s="146"/>
      <c r="AF183" s="146"/>
      <c r="AG183" s="146"/>
      <c r="AH183" s="146"/>
      <c r="AI183" s="146"/>
      <c r="AJ183" s="146"/>
      <c r="AK183" s="146"/>
      <c r="AL183" s="146"/>
      <c r="AM183" s="146"/>
      <c r="AN183" s="146"/>
      <c r="AO183" s="146"/>
      <c r="AP183" s="146"/>
      <c r="AQ183" s="146"/>
      <c r="AR183" s="146"/>
      <c r="AS183" s="159"/>
    </row>
    <row r="184" spans="1:45" s="97" customFormat="1" ht="21.75" customHeight="1">
      <c r="A184" s="140"/>
      <c r="B184" s="153"/>
      <c r="C184" s="153"/>
      <c r="D184" s="153"/>
      <c r="E184" s="160"/>
      <c r="F184" s="153"/>
      <c r="G184" s="155"/>
      <c r="H184" s="135"/>
      <c r="I184" s="156"/>
      <c r="J184" s="157"/>
      <c r="K184" s="160"/>
      <c r="L184" s="160"/>
      <c r="M184" s="153"/>
      <c r="N184" s="155"/>
      <c r="O184" s="155"/>
      <c r="P184" s="153"/>
      <c r="Q184" s="153"/>
      <c r="R184" s="153"/>
      <c r="S184" s="153"/>
      <c r="T184" s="153"/>
      <c r="U184" s="153"/>
      <c r="V184" s="153"/>
      <c r="W184" s="153"/>
      <c r="X184" s="146"/>
      <c r="Y184" s="146"/>
      <c r="Z184" s="153"/>
      <c r="AA184" s="153"/>
      <c r="AB184" s="146"/>
      <c r="AC184" s="161"/>
      <c r="AD184" s="146"/>
      <c r="AE184" s="146"/>
      <c r="AF184" s="146"/>
      <c r="AG184" s="146"/>
      <c r="AH184" s="146"/>
      <c r="AI184" s="146"/>
      <c r="AJ184" s="146"/>
      <c r="AK184" s="146"/>
      <c r="AL184" s="146"/>
      <c r="AM184" s="146"/>
      <c r="AN184" s="146"/>
      <c r="AO184" s="146"/>
      <c r="AP184" s="146"/>
      <c r="AQ184" s="146"/>
      <c r="AR184" s="146"/>
      <c r="AS184" s="159"/>
    </row>
    <row r="185" spans="1:45" s="97" customFormat="1" ht="21.75" customHeight="1">
      <c r="A185" s="140"/>
      <c r="B185" s="153"/>
      <c r="C185" s="153"/>
      <c r="D185" s="153"/>
      <c r="E185" s="160"/>
      <c r="F185" s="153"/>
      <c r="G185" s="155"/>
      <c r="H185" s="135"/>
      <c r="I185" s="156"/>
      <c r="J185" s="157"/>
      <c r="K185" s="160"/>
      <c r="L185" s="160"/>
      <c r="M185" s="153"/>
      <c r="N185" s="155"/>
      <c r="O185" s="155"/>
      <c r="P185" s="153"/>
      <c r="Q185" s="153"/>
      <c r="R185" s="153"/>
      <c r="S185" s="153"/>
      <c r="T185" s="153"/>
      <c r="U185" s="153"/>
      <c r="V185" s="153"/>
      <c r="W185" s="153"/>
      <c r="X185" s="146"/>
      <c r="Y185" s="146"/>
      <c r="Z185" s="153"/>
      <c r="AA185" s="153"/>
      <c r="AB185" s="146"/>
      <c r="AC185" s="161"/>
      <c r="AD185" s="146"/>
      <c r="AE185" s="146"/>
      <c r="AF185" s="146"/>
      <c r="AG185" s="146"/>
      <c r="AH185" s="146"/>
      <c r="AI185" s="146"/>
      <c r="AJ185" s="146"/>
      <c r="AK185" s="146"/>
      <c r="AL185" s="146"/>
      <c r="AM185" s="146"/>
      <c r="AN185" s="146"/>
      <c r="AO185" s="146"/>
      <c r="AP185" s="146"/>
      <c r="AQ185" s="146"/>
      <c r="AR185" s="146"/>
      <c r="AS185" s="159"/>
    </row>
    <row r="186" spans="1:45" s="97" customFormat="1" ht="21.75" customHeight="1">
      <c r="A186" s="140"/>
      <c r="B186" s="153"/>
      <c r="C186" s="153"/>
      <c r="D186" s="153"/>
      <c r="E186" s="160"/>
      <c r="F186" s="153"/>
      <c r="G186" s="155"/>
      <c r="H186" s="135"/>
      <c r="I186" s="156"/>
      <c r="J186" s="157"/>
      <c r="K186" s="160"/>
      <c r="L186" s="160"/>
      <c r="M186" s="153"/>
      <c r="N186" s="155"/>
      <c r="O186" s="155"/>
      <c r="P186" s="153"/>
      <c r="Q186" s="153"/>
      <c r="R186" s="153"/>
      <c r="S186" s="153"/>
      <c r="T186" s="153"/>
      <c r="U186" s="153"/>
      <c r="V186" s="153"/>
      <c r="W186" s="153"/>
      <c r="X186" s="146"/>
      <c r="Y186" s="146"/>
      <c r="Z186" s="153"/>
      <c r="AA186" s="153"/>
      <c r="AB186" s="146"/>
      <c r="AC186" s="161"/>
      <c r="AD186" s="146"/>
      <c r="AE186" s="146"/>
      <c r="AF186" s="146"/>
      <c r="AG186" s="146"/>
      <c r="AH186" s="146"/>
      <c r="AI186" s="146"/>
      <c r="AJ186" s="146"/>
      <c r="AK186" s="146"/>
      <c r="AL186" s="146"/>
      <c r="AM186" s="146"/>
      <c r="AN186" s="146"/>
      <c r="AO186" s="146"/>
      <c r="AP186" s="146"/>
      <c r="AQ186" s="146"/>
      <c r="AR186" s="146"/>
      <c r="AS186" s="159"/>
    </row>
    <row r="187" spans="1:45" s="97" customFormat="1" ht="21.75" customHeight="1">
      <c r="A187" s="140"/>
      <c r="B187" s="153"/>
      <c r="C187" s="153"/>
      <c r="D187" s="153"/>
      <c r="E187" s="160"/>
      <c r="F187" s="153"/>
      <c r="G187" s="155"/>
      <c r="H187" s="135"/>
      <c r="I187" s="156"/>
      <c r="J187" s="157"/>
      <c r="K187" s="160"/>
      <c r="L187" s="160"/>
      <c r="M187" s="153"/>
      <c r="N187" s="155"/>
      <c r="O187" s="155"/>
      <c r="P187" s="153"/>
      <c r="Q187" s="153"/>
      <c r="R187" s="153"/>
      <c r="S187" s="153"/>
      <c r="T187" s="153"/>
      <c r="U187" s="153"/>
      <c r="V187" s="153"/>
      <c r="W187" s="153"/>
      <c r="X187" s="146"/>
      <c r="Y187" s="146"/>
      <c r="Z187" s="153"/>
      <c r="AA187" s="153"/>
      <c r="AB187" s="146"/>
      <c r="AC187" s="161"/>
      <c r="AD187" s="146"/>
      <c r="AE187" s="146"/>
      <c r="AF187" s="146"/>
      <c r="AG187" s="146"/>
      <c r="AH187" s="146"/>
      <c r="AI187" s="146"/>
      <c r="AJ187" s="146"/>
      <c r="AK187" s="146"/>
      <c r="AL187" s="146"/>
      <c r="AM187" s="146"/>
      <c r="AN187" s="146"/>
      <c r="AO187" s="146"/>
      <c r="AP187" s="146"/>
      <c r="AQ187" s="146"/>
      <c r="AR187" s="146"/>
      <c r="AS187" s="159"/>
    </row>
    <row r="188" spans="1:45" s="97" customFormat="1" ht="21.75" customHeight="1">
      <c r="A188" s="140"/>
      <c r="B188" s="153"/>
      <c r="C188" s="153"/>
      <c r="D188" s="153"/>
      <c r="E188" s="160"/>
      <c r="F188" s="153"/>
      <c r="G188" s="155"/>
      <c r="H188" s="135"/>
      <c r="I188" s="156"/>
      <c r="J188" s="157"/>
      <c r="K188" s="160"/>
      <c r="L188" s="160"/>
      <c r="M188" s="153"/>
      <c r="N188" s="155"/>
      <c r="O188" s="155"/>
      <c r="P188" s="153"/>
      <c r="Q188" s="153"/>
      <c r="R188" s="153"/>
      <c r="S188" s="153"/>
      <c r="T188" s="153"/>
      <c r="U188" s="153"/>
      <c r="V188" s="153"/>
      <c r="W188" s="153"/>
      <c r="X188" s="146"/>
      <c r="Y188" s="146"/>
      <c r="Z188" s="153"/>
      <c r="AA188" s="153"/>
      <c r="AB188" s="146"/>
      <c r="AC188" s="161"/>
      <c r="AD188" s="146"/>
      <c r="AE188" s="146"/>
      <c r="AF188" s="146"/>
      <c r="AG188" s="146"/>
      <c r="AH188" s="146"/>
      <c r="AI188" s="146"/>
      <c r="AJ188" s="146"/>
      <c r="AK188" s="146"/>
      <c r="AL188" s="146"/>
      <c r="AM188" s="146"/>
      <c r="AN188" s="146"/>
      <c r="AO188" s="146"/>
      <c r="AP188" s="146"/>
      <c r="AQ188" s="146"/>
      <c r="AR188" s="146"/>
      <c r="AS188" s="159"/>
    </row>
    <row r="189" spans="1:45" s="97" customFormat="1" ht="21.75" customHeight="1">
      <c r="A189" s="140"/>
      <c r="B189" s="153"/>
      <c r="C189" s="153"/>
      <c r="D189" s="153"/>
      <c r="E189" s="160"/>
      <c r="F189" s="153"/>
      <c r="G189" s="155"/>
      <c r="H189" s="135"/>
      <c r="I189" s="156"/>
      <c r="J189" s="157"/>
      <c r="K189" s="160"/>
      <c r="L189" s="160"/>
      <c r="M189" s="153"/>
      <c r="N189" s="155"/>
      <c r="O189" s="155"/>
      <c r="P189" s="153"/>
      <c r="Q189" s="153"/>
      <c r="R189" s="153"/>
      <c r="S189" s="153"/>
      <c r="T189" s="153"/>
      <c r="U189" s="153"/>
      <c r="V189" s="153"/>
      <c r="W189" s="153"/>
      <c r="X189" s="146"/>
      <c r="Y189" s="146"/>
      <c r="Z189" s="153"/>
      <c r="AA189" s="153"/>
      <c r="AB189" s="146"/>
      <c r="AC189" s="161"/>
      <c r="AD189" s="146"/>
      <c r="AE189" s="146"/>
      <c r="AF189" s="146"/>
      <c r="AG189" s="146"/>
      <c r="AH189" s="146"/>
      <c r="AI189" s="146"/>
      <c r="AJ189" s="146"/>
      <c r="AK189" s="146"/>
      <c r="AL189" s="146"/>
      <c r="AM189" s="146"/>
      <c r="AN189" s="146"/>
      <c r="AO189" s="146"/>
      <c r="AP189" s="146"/>
      <c r="AQ189" s="146"/>
      <c r="AR189" s="146"/>
      <c r="AS189" s="159"/>
    </row>
    <row r="190" spans="1:45" s="97" customFormat="1" ht="21.75" customHeight="1">
      <c r="A190" s="140"/>
      <c r="B190" s="153"/>
      <c r="C190" s="153"/>
      <c r="D190" s="153"/>
      <c r="E190" s="154"/>
      <c r="F190" s="153"/>
      <c r="G190" s="155"/>
      <c r="H190" s="135"/>
      <c r="I190" s="156"/>
      <c r="J190" s="157"/>
      <c r="K190" s="153"/>
      <c r="L190" s="153"/>
      <c r="M190" s="153"/>
      <c r="N190" s="146"/>
      <c r="O190" s="155"/>
      <c r="P190" s="153"/>
      <c r="Q190" s="153"/>
      <c r="R190" s="153"/>
      <c r="S190" s="153"/>
      <c r="T190" s="153"/>
      <c r="U190" s="153"/>
      <c r="V190" s="153"/>
      <c r="W190" s="153"/>
      <c r="X190" s="146"/>
      <c r="Y190" s="146"/>
      <c r="Z190" s="158"/>
      <c r="AA190" s="153"/>
      <c r="AB190" s="146"/>
      <c r="AC190" s="153"/>
      <c r="AD190" s="146"/>
      <c r="AE190" s="146"/>
      <c r="AF190" s="146"/>
      <c r="AG190" s="146"/>
      <c r="AH190" s="146"/>
      <c r="AI190" s="146"/>
      <c r="AJ190" s="146"/>
      <c r="AK190" s="146"/>
      <c r="AL190" s="146"/>
      <c r="AM190" s="146"/>
      <c r="AN190" s="146"/>
      <c r="AO190" s="146"/>
      <c r="AP190" s="146"/>
      <c r="AQ190" s="146"/>
      <c r="AR190" s="146"/>
      <c r="AS190" s="159"/>
    </row>
    <row r="191" spans="1:45" s="97" customFormat="1" ht="21.75" customHeight="1">
      <c r="A191" s="140"/>
      <c r="B191" s="153"/>
      <c r="C191" s="153"/>
      <c r="D191" s="153"/>
      <c r="E191" s="154"/>
      <c r="F191" s="153"/>
      <c r="G191" s="155"/>
      <c r="H191" s="135"/>
      <c r="I191" s="156"/>
      <c r="J191" s="157"/>
      <c r="K191" s="153"/>
      <c r="L191" s="153"/>
      <c r="M191" s="153"/>
      <c r="N191" s="146"/>
      <c r="O191" s="155"/>
      <c r="P191" s="153"/>
      <c r="Q191" s="153"/>
      <c r="R191" s="153"/>
      <c r="S191" s="153"/>
      <c r="T191" s="153"/>
      <c r="U191" s="153"/>
      <c r="V191" s="153"/>
      <c r="W191" s="153"/>
      <c r="X191" s="146"/>
      <c r="Y191" s="146"/>
      <c r="Z191" s="158"/>
      <c r="AA191" s="153"/>
      <c r="AB191" s="146"/>
      <c r="AC191" s="153"/>
      <c r="AD191" s="146"/>
      <c r="AE191" s="146"/>
      <c r="AF191" s="146"/>
      <c r="AG191" s="146"/>
      <c r="AH191" s="146"/>
      <c r="AI191" s="146"/>
      <c r="AJ191" s="146"/>
      <c r="AK191" s="146"/>
      <c r="AL191" s="146"/>
      <c r="AM191" s="146"/>
      <c r="AN191" s="146"/>
      <c r="AO191" s="146"/>
      <c r="AP191" s="146"/>
      <c r="AQ191" s="146"/>
      <c r="AR191" s="146"/>
      <c r="AS191" s="159"/>
    </row>
    <row r="192" spans="1:45" s="97" customFormat="1" ht="21.75" customHeight="1">
      <c r="A192" s="140"/>
      <c r="B192" s="153"/>
      <c r="C192" s="153"/>
      <c r="D192" s="153"/>
      <c r="E192" s="154"/>
      <c r="F192" s="153"/>
      <c r="G192" s="155"/>
      <c r="H192" s="135"/>
      <c r="I192" s="156"/>
      <c r="J192" s="162"/>
      <c r="K192" s="153"/>
      <c r="L192" s="153"/>
      <c r="M192" s="153"/>
      <c r="N192" s="146"/>
      <c r="O192" s="155"/>
      <c r="P192" s="153"/>
      <c r="Q192" s="153"/>
      <c r="R192" s="153"/>
      <c r="S192" s="153"/>
      <c r="T192" s="153"/>
      <c r="U192" s="153"/>
      <c r="V192" s="153"/>
      <c r="W192" s="153"/>
      <c r="X192" s="146"/>
      <c r="Y192" s="146"/>
      <c r="Z192" s="158"/>
      <c r="AA192" s="153"/>
      <c r="AB192" s="146"/>
      <c r="AC192" s="153"/>
      <c r="AD192" s="146"/>
      <c r="AE192" s="146"/>
      <c r="AF192" s="146"/>
      <c r="AG192" s="146"/>
      <c r="AH192" s="146"/>
      <c r="AI192" s="146"/>
      <c r="AJ192" s="146"/>
      <c r="AK192" s="146"/>
      <c r="AL192" s="146"/>
      <c r="AM192" s="146"/>
      <c r="AN192" s="146"/>
      <c r="AO192" s="146"/>
      <c r="AP192" s="146"/>
      <c r="AQ192" s="146"/>
      <c r="AR192" s="146"/>
      <c r="AS192" s="159"/>
    </row>
    <row r="193" spans="1:45" s="97" customFormat="1" ht="21.75" customHeight="1">
      <c r="A193" s="140"/>
      <c r="B193" s="153"/>
      <c r="C193" s="153"/>
      <c r="D193" s="153"/>
      <c r="E193" s="154"/>
      <c r="F193" s="153"/>
      <c r="G193" s="155"/>
      <c r="H193" s="135"/>
      <c r="I193" s="156"/>
      <c r="J193" s="157"/>
      <c r="K193" s="153"/>
      <c r="L193" s="153"/>
      <c r="M193" s="153"/>
      <c r="N193" s="146"/>
      <c r="O193" s="155"/>
      <c r="P193" s="153"/>
      <c r="Q193" s="153"/>
      <c r="R193" s="153"/>
      <c r="S193" s="153"/>
      <c r="T193" s="153"/>
      <c r="U193" s="153"/>
      <c r="V193" s="153"/>
      <c r="W193" s="153"/>
      <c r="X193" s="146"/>
      <c r="Y193" s="146"/>
      <c r="Z193" s="158"/>
      <c r="AA193" s="153"/>
      <c r="AB193" s="146"/>
      <c r="AC193" s="153"/>
      <c r="AD193" s="146"/>
      <c r="AE193" s="146"/>
      <c r="AF193" s="146"/>
      <c r="AG193" s="146"/>
      <c r="AH193" s="146"/>
      <c r="AI193" s="146"/>
      <c r="AJ193" s="146"/>
      <c r="AK193" s="146"/>
      <c r="AL193" s="146"/>
      <c r="AM193" s="146"/>
      <c r="AN193" s="146"/>
      <c r="AO193" s="146"/>
      <c r="AP193" s="146"/>
      <c r="AQ193" s="146"/>
      <c r="AR193" s="146"/>
      <c r="AS193" s="159"/>
    </row>
    <row r="194" spans="1:45" s="97" customFormat="1" ht="21.75" customHeight="1">
      <c r="A194" s="140"/>
      <c r="B194" s="153"/>
      <c r="C194" s="153"/>
      <c r="D194" s="153"/>
      <c r="E194" s="154"/>
      <c r="F194" s="153"/>
      <c r="G194" s="155"/>
      <c r="H194" s="135"/>
      <c r="I194" s="156"/>
      <c r="J194" s="157"/>
      <c r="K194" s="153"/>
      <c r="L194" s="153"/>
      <c r="M194" s="153"/>
      <c r="N194" s="146"/>
      <c r="O194" s="155"/>
      <c r="P194" s="153"/>
      <c r="Q194" s="153"/>
      <c r="R194" s="153"/>
      <c r="S194" s="153"/>
      <c r="T194" s="153"/>
      <c r="U194" s="153"/>
      <c r="V194" s="153"/>
      <c r="W194" s="153"/>
      <c r="X194" s="146"/>
      <c r="Y194" s="158"/>
      <c r="Z194" s="153"/>
      <c r="AA194" s="153"/>
      <c r="AB194" s="146"/>
      <c r="AC194" s="153"/>
      <c r="AD194" s="146"/>
      <c r="AE194" s="146"/>
      <c r="AF194" s="146"/>
      <c r="AG194" s="146"/>
      <c r="AH194" s="146"/>
      <c r="AI194" s="146"/>
      <c r="AJ194" s="146"/>
      <c r="AK194" s="146"/>
      <c r="AL194" s="146"/>
      <c r="AM194" s="146"/>
      <c r="AN194" s="146"/>
      <c r="AO194" s="146"/>
      <c r="AP194" s="146"/>
      <c r="AQ194" s="146"/>
      <c r="AR194" s="146"/>
      <c r="AS194" s="159"/>
    </row>
    <row r="195" spans="1:45" s="97" customFormat="1" ht="21.75" customHeight="1">
      <c r="A195" s="140"/>
      <c r="B195" s="153"/>
      <c r="C195" s="153"/>
      <c r="D195" s="153"/>
      <c r="E195" s="154"/>
      <c r="F195" s="153"/>
      <c r="G195" s="155"/>
      <c r="H195" s="135"/>
      <c r="I195" s="156"/>
      <c r="J195" s="157"/>
      <c r="K195" s="153"/>
      <c r="L195" s="153"/>
      <c r="M195" s="153"/>
      <c r="N195" s="146"/>
      <c r="O195" s="155"/>
      <c r="P195" s="153"/>
      <c r="Q195" s="153"/>
      <c r="R195" s="153"/>
      <c r="S195" s="153"/>
      <c r="T195" s="153"/>
      <c r="U195" s="153"/>
      <c r="V195" s="153"/>
      <c r="W195" s="153"/>
      <c r="X195" s="146"/>
      <c r="Y195" s="158"/>
      <c r="Z195" s="153"/>
      <c r="AA195" s="153"/>
      <c r="AB195" s="146"/>
      <c r="AC195" s="153"/>
      <c r="AD195" s="146"/>
      <c r="AE195" s="146"/>
      <c r="AF195" s="146"/>
      <c r="AG195" s="146"/>
      <c r="AH195" s="146"/>
      <c r="AI195" s="146"/>
      <c r="AJ195" s="146"/>
      <c r="AK195" s="146"/>
      <c r="AL195" s="146"/>
      <c r="AM195" s="146"/>
      <c r="AN195" s="146"/>
      <c r="AO195" s="146"/>
      <c r="AP195" s="146"/>
      <c r="AQ195" s="146"/>
      <c r="AR195" s="146"/>
      <c r="AS195" s="159"/>
    </row>
    <row r="196" spans="1:45" s="97" customFormat="1" ht="21.75" customHeight="1">
      <c r="A196" s="140"/>
      <c r="B196" s="153"/>
      <c r="C196" s="153"/>
      <c r="D196" s="153"/>
      <c r="E196" s="154"/>
      <c r="F196" s="153"/>
      <c r="G196" s="155"/>
      <c r="H196" s="135"/>
      <c r="I196" s="156"/>
      <c r="J196" s="157"/>
      <c r="K196" s="153"/>
      <c r="L196" s="153"/>
      <c r="M196" s="153"/>
      <c r="N196" s="146"/>
      <c r="O196" s="155"/>
      <c r="P196" s="153"/>
      <c r="Q196" s="153"/>
      <c r="R196" s="153"/>
      <c r="S196" s="153"/>
      <c r="T196" s="153"/>
      <c r="U196" s="153"/>
      <c r="V196" s="153"/>
      <c r="W196" s="153"/>
      <c r="X196" s="146"/>
      <c r="Y196" s="146"/>
      <c r="Z196" s="158"/>
      <c r="AA196" s="153"/>
      <c r="AB196" s="146"/>
      <c r="AC196" s="153"/>
      <c r="AD196" s="146"/>
      <c r="AE196" s="146"/>
      <c r="AF196" s="146"/>
      <c r="AG196" s="146"/>
      <c r="AH196" s="146"/>
      <c r="AI196" s="146"/>
      <c r="AJ196" s="146"/>
      <c r="AK196" s="146"/>
      <c r="AL196" s="146"/>
      <c r="AM196" s="146"/>
      <c r="AN196" s="146"/>
      <c r="AO196" s="146"/>
      <c r="AP196" s="146"/>
      <c r="AQ196" s="146"/>
      <c r="AR196" s="146"/>
      <c r="AS196" s="159"/>
    </row>
    <row r="197" spans="1:45" s="97" customFormat="1" ht="21.75" customHeight="1">
      <c r="A197" s="140"/>
      <c r="B197" s="153"/>
      <c r="C197" s="153"/>
      <c r="D197" s="153"/>
      <c r="E197" s="154"/>
      <c r="F197" s="153"/>
      <c r="G197" s="155"/>
      <c r="H197" s="135"/>
      <c r="I197" s="156"/>
      <c r="J197" s="162"/>
      <c r="K197" s="153"/>
      <c r="L197" s="153"/>
      <c r="M197" s="153"/>
      <c r="N197" s="146"/>
      <c r="O197" s="155"/>
      <c r="P197" s="153"/>
      <c r="Q197" s="153"/>
      <c r="R197" s="153"/>
      <c r="S197" s="153"/>
      <c r="T197" s="153"/>
      <c r="U197" s="153"/>
      <c r="V197" s="153"/>
      <c r="W197" s="153"/>
      <c r="X197" s="146"/>
      <c r="Y197" s="146"/>
      <c r="Z197" s="158"/>
      <c r="AA197" s="153"/>
      <c r="AB197" s="146"/>
      <c r="AC197" s="153"/>
      <c r="AD197" s="146"/>
      <c r="AE197" s="146"/>
      <c r="AF197" s="146"/>
      <c r="AG197" s="146"/>
      <c r="AH197" s="146"/>
      <c r="AI197" s="146"/>
      <c r="AJ197" s="146"/>
      <c r="AK197" s="146"/>
      <c r="AL197" s="146"/>
      <c r="AM197" s="146"/>
      <c r="AN197" s="146"/>
      <c r="AO197" s="146"/>
      <c r="AP197" s="146"/>
      <c r="AQ197" s="146"/>
      <c r="AR197" s="146"/>
      <c r="AS197" s="159"/>
    </row>
    <row r="198" spans="1:45" s="97" customFormat="1" ht="21.75" customHeight="1">
      <c r="A198" s="140"/>
      <c r="B198" s="153"/>
      <c r="C198" s="153"/>
      <c r="D198" s="153"/>
      <c r="E198" s="154"/>
      <c r="F198" s="153"/>
      <c r="G198" s="155"/>
      <c r="H198" s="135"/>
      <c r="I198" s="156"/>
      <c r="J198" s="162"/>
      <c r="K198" s="153"/>
      <c r="L198" s="153"/>
      <c r="M198" s="153"/>
      <c r="N198" s="146"/>
      <c r="O198" s="155"/>
      <c r="P198" s="153"/>
      <c r="Q198" s="153"/>
      <c r="R198" s="153"/>
      <c r="S198" s="153"/>
      <c r="T198" s="153"/>
      <c r="U198" s="153"/>
      <c r="V198" s="153"/>
      <c r="W198" s="153"/>
      <c r="X198" s="146"/>
      <c r="Y198" s="158"/>
      <c r="Z198" s="153"/>
      <c r="AA198" s="153"/>
      <c r="AB198" s="146"/>
      <c r="AC198" s="153"/>
      <c r="AD198" s="146"/>
      <c r="AE198" s="146"/>
      <c r="AF198" s="146"/>
      <c r="AG198" s="146"/>
      <c r="AH198" s="146"/>
      <c r="AI198" s="146"/>
      <c r="AJ198" s="146"/>
      <c r="AK198" s="146"/>
      <c r="AL198" s="146"/>
      <c r="AM198" s="146"/>
      <c r="AN198" s="146"/>
      <c r="AO198" s="146"/>
      <c r="AP198" s="146"/>
      <c r="AQ198" s="146"/>
      <c r="AR198" s="146"/>
      <c r="AS198" s="159"/>
    </row>
    <row r="199" spans="1:45" s="97" customFormat="1" ht="21.75" customHeight="1">
      <c r="A199" s="140"/>
      <c r="B199" s="153"/>
      <c r="C199" s="153"/>
      <c r="D199" s="153"/>
      <c r="E199" s="154"/>
      <c r="F199" s="153"/>
      <c r="G199" s="155"/>
      <c r="H199" s="135"/>
      <c r="I199" s="156"/>
      <c r="J199" s="162"/>
      <c r="K199" s="153"/>
      <c r="L199" s="153"/>
      <c r="M199" s="153"/>
      <c r="N199" s="146"/>
      <c r="O199" s="155"/>
      <c r="P199" s="153"/>
      <c r="Q199" s="153"/>
      <c r="R199" s="153"/>
      <c r="S199" s="153"/>
      <c r="T199" s="153"/>
      <c r="U199" s="153"/>
      <c r="V199" s="153"/>
      <c r="W199" s="153"/>
      <c r="X199" s="146"/>
      <c r="Y199" s="158"/>
      <c r="Z199" s="153"/>
      <c r="AA199" s="153"/>
      <c r="AB199" s="146"/>
      <c r="AC199" s="153"/>
      <c r="AD199" s="146"/>
      <c r="AE199" s="146"/>
      <c r="AF199" s="146"/>
      <c r="AG199" s="146"/>
      <c r="AH199" s="146"/>
      <c r="AI199" s="146"/>
      <c r="AJ199" s="146"/>
      <c r="AK199" s="146"/>
      <c r="AL199" s="146"/>
      <c r="AM199" s="146"/>
      <c r="AN199" s="146"/>
      <c r="AO199" s="146"/>
      <c r="AP199" s="146"/>
      <c r="AQ199" s="146"/>
      <c r="AR199" s="146"/>
      <c r="AS199" s="159"/>
    </row>
    <row r="200" spans="1:45" s="97" customFormat="1" ht="21.75" customHeight="1">
      <c r="A200" s="140"/>
      <c r="B200" s="153"/>
      <c r="C200" s="153"/>
      <c r="D200" s="153"/>
      <c r="E200" s="154"/>
      <c r="F200" s="153"/>
      <c r="G200" s="155"/>
      <c r="H200" s="135"/>
      <c r="I200" s="156"/>
      <c r="J200" s="157"/>
      <c r="K200" s="153"/>
      <c r="L200" s="153"/>
      <c r="M200" s="153"/>
      <c r="N200" s="146"/>
      <c r="O200" s="155"/>
      <c r="P200" s="153"/>
      <c r="Q200" s="153"/>
      <c r="R200" s="153"/>
      <c r="S200" s="153"/>
      <c r="T200" s="153"/>
      <c r="U200" s="153"/>
      <c r="V200" s="153"/>
      <c r="W200" s="153"/>
      <c r="X200" s="146"/>
      <c r="Y200" s="146"/>
      <c r="Z200" s="158"/>
      <c r="AA200" s="153"/>
      <c r="AB200" s="146"/>
      <c r="AC200" s="153"/>
      <c r="AD200" s="146"/>
      <c r="AE200" s="146"/>
      <c r="AF200" s="146"/>
      <c r="AG200" s="146"/>
      <c r="AH200" s="146"/>
      <c r="AI200" s="146"/>
      <c r="AJ200" s="146"/>
      <c r="AK200" s="146"/>
      <c r="AL200" s="146"/>
      <c r="AM200" s="146"/>
      <c r="AN200" s="146"/>
      <c r="AO200" s="146"/>
      <c r="AP200" s="146"/>
      <c r="AQ200" s="146"/>
      <c r="AR200" s="146"/>
      <c r="AS200" s="159"/>
    </row>
    <row r="201" spans="1:45" s="97" customFormat="1" ht="21.75" customHeight="1">
      <c r="A201" s="140"/>
      <c r="B201" s="153"/>
      <c r="C201" s="153"/>
      <c r="D201" s="153"/>
      <c r="E201" s="154"/>
      <c r="F201" s="153"/>
      <c r="G201" s="155"/>
      <c r="H201" s="135"/>
      <c r="I201" s="156"/>
      <c r="J201" s="157"/>
      <c r="K201" s="153"/>
      <c r="L201" s="153"/>
      <c r="M201" s="153"/>
      <c r="N201" s="146"/>
      <c r="O201" s="155"/>
      <c r="P201" s="153"/>
      <c r="Q201" s="153"/>
      <c r="R201" s="153"/>
      <c r="S201" s="153"/>
      <c r="T201" s="153"/>
      <c r="U201" s="153"/>
      <c r="V201" s="153"/>
      <c r="W201" s="153"/>
      <c r="X201" s="146"/>
      <c r="Y201" s="146"/>
      <c r="Z201" s="158"/>
      <c r="AA201" s="153"/>
      <c r="AB201" s="146"/>
      <c r="AC201" s="153"/>
      <c r="AD201" s="146"/>
      <c r="AE201" s="146"/>
      <c r="AF201" s="146"/>
      <c r="AG201" s="146"/>
      <c r="AH201" s="146"/>
      <c r="AI201" s="146"/>
      <c r="AJ201" s="146"/>
      <c r="AK201" s="146"/>
      <c r="AL201" s="146"/>
      <c r="AM201" s="146"/>
      <c r="AN201" s="146"/>
      <c r="AO201" s="146"/>
      <c r="AP201" s="146"/>
      <c r="AQ201" s="146"/>
      <c r="AR201" s="146"/>
      <c r="AS201" s="159"/>
    </row>
    <row r="202" spans="1:45" s="98" customFormat="1" ht="21.75" customHeight="1">
      <c r="A202" s="140"/>
      <c r="B202" s="153"/>
      <c r="C202" s="153"/>
      <c r="D202" s="153"/>
      <c r="E202" s="154"/>
      <c r="F202" s="153"/>
      <c r="G202" s="155"/>
      <c r="H202" s="135"/>
      <c r="I202" s="156"/>
      <c r="J202" s="146"/>
      <c r="K202" s="153"/>
      <c r="L202" s="153"/>
      <c r="M202" s="153"/>
      <c r="N202" s="146"/>
      <c r="O202" s="155"/>
      <c r="P202" s="153"/>
      <c r="Q202" s="153"/>
      <c r="R202" s="153"/>
      <c r="S202" s="153"/>
      <c r="T202" s="153"/>
      <c r="U202" s="153"/>
      <c r="V202" s="153"/>
      <c r="W202" s="153"/>
      <c r="X202" s="146"/>
      <c r="Y202" s="146"/>
      <c r="Z202" s="158"/>
      <c r="AA202" s="153"/>
      <c r="AB202" s="146"/>
      <c r="AC202" s="153"/>
      <c r="AD202" s="153"/>
      <c r="AE202" s="153"/>
      <c r="AF202" s="153"/>
      <c r="AG202" s="153"/>
      <c r="AH202" s="153"/>
      <c r="AI202" s="153"/>
      <c r="AJ202" s="153"/>
      <c r="AK202" s="153"/>
      <c r="AL202" s="153"/>
      <c r="AM202" s="153"/>
      <c r="AN202" s="153"/>
      <c r="AO202" s="153"/>
      <c r="AP202" s="153"/>
      <c r="AQ202" s="153"/>
      <c r="AR202" s="153"/>
      <c r="AS202" s="163"/>
    </row>
    <row r="203" spans="1:45" s="98" customFormat="1" ht="21.75" customHeight="1">
      <c r="A203" s="140"/>
      <c r="B203" s="153"/>
      <c r="C203" s="153"/>
      <c r="D203" s="153"/>
      <c r="E203" s="154"/>
      <c r="F203" s="153"/>
      <c r="G203" s="155"/>
      <c r="H203" s="135"/>
      <c r="I203" s="156"/>
      <c r="J203" s="153"/>
      <c r="K203" s="153"/>
      <c r="L203" s="153"/>
      <c r="M203" s="153"/>
      <c r="N203" s="146"/>
      <c r="O203" s="155"/>
      <c r="P203" s="153"/>
      <c r="Q203" s="153"/>
      <c r="R203" s="153"/>
      <c r="S203" s="153"/>
      <c r="T203" s="153"/>
      <c r="U203" s="153"/>
      <c r="V203" s="153"/>
      <c r="W203" s="153"/>
      <c r="X203" s="146"/>
      <c r="Y203" s="146"/>
      <c r="Z203" s="158"/>
      <c r="AA203" s="153"/>
      <c r="AB203" s="146"/>
      <c r="AC203" s="153"/>
      <c r="AD203" s="153"/>
      <c r="AE203" s="153"/>
      <c r="AF203" s="153"/>
      <c r="AG203" s="153"/>
      <c r="AH203" s="153"/>
      <c r="AI203" s="153"/>
      <c r="AJ203" s="153"/>
      <c r="AK203" s="153"/>
      <c r="AL203" s="153"/>
      <c r="AM203" s="153"/>
      <c r="AN203" s="153"/>
      <c r="AO203" s="153"/>
      <c r="AP203" s="153"/>
      <c r="AQ203" s="153"/>
      <c r="AR203" s="153"/>
      <c r="AS203" s="163"/>
    </row>
    <row r="204" spans="1:45" s="98" customFormat="1" ht="21.75" customHeight="1">
      <c r="A204" s="140"/>
      <c r="B204" s="153"/>
      <c r="C204" s="153"/>
      <c r="D204" s="153"/>
      <c r="E204" s="154"/>
      <c r="F204" s="153"/>
      <c r="G204" s="155"/>
      <c r="H204" s="135"/>
      <c r="I204" s="156"/>
      <c r="J204" s="157"/>
      <c r="K204" s="153"/>
      <c r="L204" s="153"/>
      <c r="M204" s="153"/>
      <c r="N204" s="146"/>
      <c r="O204" s="155"/>
      <c r="P204" s="153"/>
      <c r="Q204" s="153"/>
      <c r="R204" s="153"/>
      <c r="S204" s="153"/>
      <c r="T204" s="153"/>
      <c r="U204" s="153"/>
      <c r="V204" s="153"/>
      <c r="W204" s="153"/>
      <c r="X204" s="146"/>
      <c r="Y204" s="158"/>
      <c r="Z204" s="153"/>
      <c r="AA204" s="153"/>
      <c r="AB204" s="146"/>
      <c r="AC204" s="153"/>
      <c r="AD204" s="153"/>
      <c r="AE204" s="153"/>
      <c r="AF204" s="153"/>
      <c r="AG204" s="153"/>
      <c r="AH204" s="153"/>
      <c r="AI204" s="153"/>
      <c r="AJ204" s="153"/>
      <c r="AK204" s="153"/>
      <c r="AL204" s="153"/>
      <c r="AM204" s="153"/>
      <c r="AN204" s="153"/>
      <c r="AO204" s="153"/>
      <c r="AP204" s="153"/>
      <c r="AQ204" s="153"/>
      <c r="AR204" s="153"/>
      <c r="AS204" s="163"/>
    </row>
    <row r="205" spans="1:45" s="98" customFormat="1" ht="21.75" customHeight="1">
      <c r="A205" s="140"/>
      <c r="B205" s="153"/>
      <c r="C205" s="153"/>
      <c r="D205" s="153"/>
      <c r="E205" s="154"/>
      <c r="F205" s="153"/>
      <c r="G205" s="164"/>
      <c r="H205" s="135"/>
      <c r="I205" s="156"/>
      <c r="J205" s="162"/>
      <c r="K205" s="164"/>
      <c r="L205" s="164"/>
      <c r="M205" s="153"/>
      <c r="N205" s="146"/>
      <c r="O205" s="146"/>
      <c r="P205" s="153"/>
      <c r="Q205" s="153"/>
      <c r="R205" s="153"/>
      <c r="S205" s="165"/>
      <c r="T205" s="165"/>
      <c r="U205" s="165"/>
      <c r="V205" s="165"/>
      <c r="W205" s="165"/>
      <c r="X205" s="146"/>
      <c r="Y205" s="146"/>
      <c r="Z205" s="153"/>
      <c r="AA205" s="153"/>
      <c r="AB205" s="146"/>
      <c r="AC205" s="166"/>
      <c r="AD205" s="153"/>
      <c r="AE205" s="153"/>
      <c r="AF205" s="153"/>
      <c r="AG205" s="153"/>
      <c r="AH205" s="153"/>
      <c r="AI205" s="153"/>
      <c r="AJ205" s="153"/>
      <c r="AK205" s="153"/>
      <c r="AL205" s="153"/>
      <c r="AM205" s="153"/>
      <c r="AN205" s="153"/>
      <c r="AO205" s="153"/>
      <c r="AP205" s="153"/>
      <c r="AQ205" s="153"/>
      <c r="AR205" s="153"/>
      <c r="AS205" s="163"/>
    </row>
    <row r="206" spans="1:45" s="98" customFormat="1" ht="21.75" customHeight="1">
      <c r="A206" s="140"/>
      <c r="B206" s="153"/>
      <c r="C206" s="153"/>
      <c r="D206" s="153"/>
      <c r="E206" s="154"/>
      <c r="F206" s="153"/>
      <c r="G206" s="155"/>
      <c r="H206" s="135"/>
      <c r="I206" s="156"/>
      <c r="J206" s="146"/>
      <c r="K206" s="164"/>
      <c r="L206" s="164"/>
      <c r="M206" s="153"/>
      <c r="N206" s="146"/>
      <c r="O206" s="146"/>
      <c r="P206" s="153"/>
      <c r="Q206" s="153"/>
      <c r="R206" s="153"/>
      <c r="S206" s="153"/>
      <c r="T206" s="153"/>
      <c r="U206" s="153"/>
      <c r="V206" s="153"/>
      <c r="W206" s="153"/>
      <c r="X206" s="146"/>
      <c r="Y206" s="146"/>
      <c r="Z206" s="153"/>
      <c r="AA206" s="153"/>
      <c r="AB206" s="146"/>
      <c r="AC206" s="153"/>
      <c r="AD206" s="153"/>
      <c r="AE206" s="153"/>
      <c r="AF206" s="153"/>
      <c r="AG206" s="153"/>
      <c r="AH206" s="153"/>
      <c r="AI206" s="153"/>
      <c r="AJ206" s="153"/>
      <c r="AK206" s="153"/>
      <c r="AL206" s="153"/>
      <c r="AM206" s="153"/>
      <c r="AN206" s="153"/>
      <c r="AO206" s="153"/>
      <c r="AP206" s="153"/>
      <c r="AQ206" s="153"/>
      <c r="AR206" s="153"/>
      <c r="AS206" s="163"/>
    </row>
    <row r="207" spans="1:45" s="98" customFormat="1" ht="21.75" customHeight="1">
      <c r="A207" s="140"/>
      <c r="B207" s="153"/>
      <c r="C207" s="153"/>
      <c r="D207" s="153"/>
      <c r="E207" s="154"/>
      <c r="F207" s="153"/>
      <c r="G207" s="155"/>
      <c r="H207" s="135"/>
      <c r="I207" s="156"/>
      <c r="J207" s="146"/>
      <c r="K207" s="164"/>
      <c r="L207" s="164"/>
      <c r="M207" s="153"/>
      <c r="N207" s="146"/>
      <c r="O207" s="146"/>
      <c r="P207" s="153"/>
      <c r="Q207" s="153"/>
      <c r="R207" s="153"/>
      <c r="S207" s="153"/>
      <c r="T207" s="153"/>
      <c r="U207" s="153"/>
      <c r="V207" s="153"/>
      <c r="W207" s="153"/>
      <c r="X207" s="146"/>
      <c r="Y207" s="146"/>
      <c r="Z207" s="153"/>
      <c r="AA207" s="153"/>
      <c r="AB207" s="146"/>
      <c r="AC207" s="153"/>
      <c r="AD207" s="153"/>
      <c r="AE207" s="153"/>
      <c r="AF207" s="153"/>
      <c r="AG207" s="153"/>
      <c r="AH207" s="153"/>
      <c r="AI207" s="153"/>
      <c r="AJ207" s="153"/>
      <c r="AK207" s="153"/>
      <c r="AL207" s="153"/>
      <c r="AM207" s="153"/>
      <c r="AN207" s="153"/>
      <c r="AO207" s="153"/>
      <c r="AP207" s="153"/>
      <c r="AQ207" s="153"/>
      <c r="AR207" s="153"/>
      <c r="AS207" s="163"/>
    </row>
    <row r="208" spans="1:45" s="98" customFormat="1" ht="21.75" customHeight="1">
      <c r="A208" s="140"/>
      <c r="B208" s="153"/>
      <c r="C208" s="153"/>
      <c r="D208" s="153"/>
      <c r="E208" s="154"/>
      <c r="F208" s="153"/>
      <c r="G208" s="155"/>
      <c r="H208" s="135"/>
      <c r="I208" s="156"/>
      <c r="J208" s="146"/>
      <c r="K208" s="164"/>
      <c r="L208" s="164"/>
      <c r="M208" s="153"/>
      <c r="N208" s="146"/>
      <c r="O208" s="146"/>
      <c r="P208" s="153"/>
      <c r="Q208" s="153"/>
      <c r="R208" s="153"/>
      <c r="S208" s="153"/>
      <c r="T208" s="153"/>
      <c r="U208" s="153"/>
      <c r="V208" s="153"/>
      <c r="W208" s="153"/>
      <c r="X208" s="146"/>
      <c r="Y208" s="146"/>
      <c r="Z208" s="146"/>
      <c r="AA208" s="153"/>
      <c r="AB208" s="146"/>
      <c r="AC208" s="153"/>
      <c r="AD208" s="153"/>
      <c r="AE208" s="153"/>
      <c r="AF208" s="153"/>
      <c r="AG208" s="153"/>
      <c r="AH208" s="153"/>
      <c r="AI208" s="153"/>
      <c r="AJ208" s="153"/>
      <c r="AK208" s="153"/>
      <c r="AL208" s="153"/>
      <c r="AM208" s="153"/>
      <c r="AN208" s="153"/>
      <c r="AO208" s="153"/>
      <c r="AP208" s="153"/>
      <c r="AQ208" s="153"/>
      <c r="AR208" s="153"/>
      <c r="AS208" s="163"/>
    </row>
    <row r="209" spans="1:45" s="98" customFormat="1" ht="21.75" customHeight="1">
      <c r="A209" s="140"/>
      <c r="B209" s="153"/>
      <c r="C209" s="153"/>
      <c r="D209" s="153"/>
      <c r="E209" s="154"/>
      <c r="F209" s="153"/>
      <c r="G209" s="155"/>
      <c r="H209" s="135"/>
      <c r="I209" s="156"/>
      <c r="J209" s="146"/>
      <c r="K209" s="164"/>
      <c r="L209" s="164"/>
      <c r="M209" s="153"/>
      <c r="N209" s="146"/>
      <c r="O209" s="146"/>
      <c r="P209" s="153"/>
      <c r="Q209" s="153"/>
      <c r="R209" s="153"/>
      <c r="S209" s="153"/>
      <c r="T209" s="153"/>
      <c r="U209" s="153"/>
      <c r="V209" s="153"/>
      <c r="W209" s="153"/>
      <c r="X209" s="146"/>
      <c r="Y209" s="146"/>
      <c r="Z209" s="153"/>
      <c r="AA209" s="153"/>
      <c r="AB209" s="146"/>
      <c r="AC209" s="153"/>
      <c r="AD209" s="153"/>
      <c r="AE209" s="153"/>
      <c r="AF209" s="153"/>
      <c r="AG209" s="153"/>
      <c r="AH209" s="153"/>
      <c r="AI209" s="153"/>
      <c r="AJ209" s="153"/>
      <c r="AK209" s="153"/>
      <c r="AL209" s="153"/>
      <c r="AM209" s="153"/>
      <c r="AN209" s="153"/>
      <c r="AO209" s="153"/>
      <c r="AP209" s="153"/>
      <c r="AQ209" s="153"/>
      <c r="AR209" s="153"/>
      <c r="AS209" s="163"/>
    </row>
    <row r="210" spans="1:45" s="98" customFormat="1" ht="21.75" customHeight="1">
      <c r="A210" s="140"/>
      <c r="B210" s="153"/>
      <c r="C210" s="153"/>
      <c r="D210" s="153"/>
      <c r="E210" s="154"/>
      <c r="F210" s="153"/>
      <c r="G210" s="155"/>
      <c r="H210" s="135"/>
      <c r="I210" s="156"/>
      <c r="J210" s="146"/>
      <c r="K210" s="164"/>
      <c r="L210" s="164"/>
      <c r="M210" s="153"/>
      <c r="N210" s="146"/>
      <c r="O210" s="146"/>
      <c r="P210" s="153"/>
      <c r="Q210" s="153"/>
      <c r="R210" s="153"/>
      <c r="S210" s="153"/>
      <c r="T210" s="153"/>
      <c r="U210" s="153"/>
      <c r="V210" s="153"/>
      <c r="W210" s="153"/>
      <c r="X210" s="146"/>
      <c r="Y210" s="146"/>
      <c r="Z210" s="146"/>
      <c r="AA210" s="153"/>
      <c r="AB210" s="146"/>
      <c r="AC210" s="153"/>
      <c r="AD210" s="153"/>
      <c r="AE210" s="153"/>
      <c r="AF210" s="153"/>
      <c r="AG210" s="153"/>
      <c r="AH210" s="153"/>
      <c r="AI210" s="153"/>
      <c r="AJ210" s="153"/>
      <c r="AK210" s="153"/>
      <c r="AL210" s="153"/>
      <c r="AM210" s="153"/>
      <c r="AN210" s="153"/>
      <c r="AO210" s="153"/>
      <c r="AP210" s="153"/>
      <c r="AQ210" s="153"/>
      <c r="AR210" s="153"/>
      <c r="AS210" s="163"/>
    </row>
    <row r="211" spans="1:45" s="98" customFormat="1" ht="21.75" customHeight="1">
      <c r="A211" s="140"/>
      <c r="B211" s="153"/>
      <c r="C211" s="153"/>
      <c r="D211" s="153"/>
      <c r="E211" s="154"/>
      <c r="F211" s="153"/>
      <c r="G211" s="155"/>
      <c r="H211" s="135"/>
      <c r="I211" s="156"/>
      <c r="J211" s="146"/>
      <c r="K211" s="164"/>
      <c r="L211" s="164"/>
      <c r="M211" s="153"/>
      <c r="N211" s="146"/>
      <c r="O211" s="146"/>
      <c r="P211" s="153"/>
      <c r="Q211" s="153"/>
      <c r="R211" s="153"/>
      <c r="S211" s="153"/>
      <c r="T211" s="153"/>
      <c r="U211" s="153"/>
      <c r="V211" s="153"/>
      <c r="W211" s="153"/>
      <c r="X211" s="146"/>
      <c r="Y211" s="146"/>
      <c r="Z211" s="153"/>
      <c r="AA211" s="153"/>
      <c r="AB211" s="146"/>
      <c r="AC211" s="153"/>
      <c r="AD211" s="153"/>
      <c r="AE211" s="153"/>
      <c r="AF211" s="153"/>
      <c r="AG211" s="153"/>
      <c r="AH211" s="153"/>
      <c r="AI211" s="153"/>
      <c r="AJ211" s="153"/>
      <c r="AK211" s="153"/>
      <c r="AL211" s="153"/>
      <c r="AM211" s="153"/>
      <c r="AN211" s="153"/>
      <c r="AO211" s="153"/>
      <c r="AP211" s="153"/>
      <c r="AQ211" s="153"/>
      <c r="AR211" s="153"/>
      <c r="AS211" s="163"/>
    </row>
    <row r="212" spans="1:45" s="98" customFormat="1" ht="21.75" customHeight="1">
      <c r="A212" s="140"/>
      <c r="B212" s="153"/>
      <c r="C212" s="153"/>
      <c r="D212" s="153"/>
      <c r="E212" s="154"/>
      <c r="F212" s="153"/>
      <c r="G212" s="155"/>
      <c r="H212" s="135"/>
      <c r="I212" s="156"/>
      <c r="J212" s="146"/>
      <c r="K212" s="164"/>
      <c r="L212" s="164"/>
      <c r="M212" s="153"/>
      <c r="N212" s="146"/>
      <c r="O212" s="146"/>
      <c r="P212" s="153"/>
      <c r="Q212" s="153"/>
      <c r="R212" s="153"/>
      <c r="S212" s="153"/>
      <c r="T212" s="153"/>
      <c r="U212" s="153"/>
      <c r="V212" s="153"/>
      <c r="W212" s="153"/>
      <c r="X212" s="146"/>
      <c r="Y212" s="146"/>
      <c r="Z212" s="153"/>
      <c r="AA212" s="153"/>
      <c r="AB212" s="146"/>
      <c r="AC212" s="153"/>
      <c r="AD212" s="153"/>
      <c r="AE212" s="153"/>
      <c r="AF212" s="153"/>
      <c r="AG212" s="153"/>
      <c r="AH212" s="153"/>
      <c r="AI212" s="153"/>
      <c r="AJ212" s="153"/>
      <c r="AK212" s="153"/>
      <c r="AL212" s="153"/>
      <c r="AM212" s="153"/>
      <c r="AN212" s="153"/>
      <c r="AO212" s="153"/>
      <c r="AP212" s="153"/>
      <c r="AQ212" s="153"/>
      <c r="AR212" s="153"/>
      <c r="AS212" s="163"/>
    </row>
    <row r="213" spans="1:45" ht="21.75" customHeight="1">
      <c r="A213" s="140"/>
      <c r="B213" s="167"/>
      <c r="C213" s="167"/>
      <c r="D213" s="167"/>
      <c r="E213" s="168"/>
      <c r="F213" s="167"/>
      <c r="G213" s="167"/>
      <c r="H213" s="135"/>
      <c r="I213" s="167"/>
      <c r="J213" s="167"/>
      <c r="K213" s="167"/>
      <c r="L213" s="167"/>
      <c r="M213" s="167"/>
      <c r="N213" s="167"/>
      <c r="O213" s="167"/>
      <c r="P213" s="167"/>
      <c r="Q213" s="167"/>
      <c r="R213" s="167"/>
      <c r="S213" s="167"/>
      <c r="T213" s="167"/>
      <c r="U213" s="167"/>
      <c r="V213" s="167"/>
      <c r="W213" s="167"/>
      <c r="X213" s="167"/>
      <c r="Y213" s="167"/>
      <c r="Z213" s="167"/>
      <c r="AA213" s="167"/>
      <c r="AB213" s="167"/>
      <c r="AC213" s="167"/>
      <c r="AD213" s="167"/>
      <c r="AE213" s="167"/>
      <c r="AF213" s="167"/>
      <c r="AG213" s="167"/>
      <c r="AH213" s="167"/>
      <c r="AI213" s="167"/>
      <c r="AJ213" s="167"/>
      <c r="AK213" s="167"/>
      <c r="AL213" s="167"/>
      <c r="AM213" s="167"/>
      <c r="AN213" s="167"/>
      <c r="AO213" s="167"/>
      <c r="AP213" s="167"/>
      <c r="AQ213" s="167"/>
      <c r="AR213" s="167"/>
      <c r="AS213" s="169"/>
    </row>
    <row r="214" spans="1:45" ht="21.75" customHeight="1">
      <c r="A214" s="140"/>
      <c r="B214" s="167"/>
      <c r="C214" s="167"/>
      <c r="D214" s="167"/>
      <c r="E214" s="168"/>
      <c r="F214" s="167"/>
      <c r="G214" s="167"/>
      <c r="H214" s="135"/>
      <c r="I214" s="167"/>
      <c r="J214" s="167"/>
      <c r="K214" s="167"/>
      <c r="L214" s="167"/>
      <c r="M214" s="167"/>
      <c r="N214" s="167"/>
      <c r="O214" s="167"/>
      <c r="P214" s="167"/>
      <c r="Q214" s="167"/>
      <c r="R214" s="167"/>
      <c r="S214" s="167"/>
      <c r="T214" s="167"/>
      <c r="U214" s="167"/>
      <c r="V214" s="167"/>
      <c r="W214" s="167"/>
      <c r="X214" s="167"/>
      <c r="Y214" s="167"/>
      <c r="Z214" s="167"/>
      <c r="AA214" s="167"/>
      <c r="AB214" s="167"/>
      <c r="AC214" s="167"/>
      <c r="AD214" s="167"/>
      <c r="AE214" s="167"/>
      <c r="AF214" s="167"/>
      <c r="AG214" s="167"/>
      <c r="AH214" s="167"/>
      <c r="AI214" s="167"/>
      <c r="AJ214" s="167"/>
      <c r="AK214" s="167"/>
      <c r="AL214" s="167"/>
      <c r="AM214" s="167"/>
      <c r="AN214" s="167"/>
      <c r="AO214" s="167"/>
      <c r="AP214" s="167"/>
      <c r="AQ214" s="167"/>
      <c r="AR214" s="167"/>
      <c r="AS214" s="169"/>
    </row>
    <row r="215" spans="1:45" ht="21.75" customHeight="1">
      <c r="A215" s="140"/>
      <c r="B215" s="167"/>
      <c r="C215" s="167"/>
      <c r="D215" s="167"/>
      <c r="E215" s="168"/>
      <c r="F215" s="167"/>
      <c r="G215" s="167"/>
      <c r="H215" s="135"/>
      <c r="I215" s="167"/>
      <c r="J215" s="167"/>
      <c r="K215" s="167"/>
      <c r="L215" s="167"/>
      <c r="M215" s="167"/>
      <c r="N215" s="167"/>
      <c r="O215" s="167"/>
      <c r="P215" s="167"/>
      <c r="Q215" s="167"/>
      <c r="R215" s="167"/>
      <c r="S215" s="167"/>
      <c r="T215" s="167"/>
      <c r="U215" s="167"/>
      <c r="V215" s="167"/>
      <c r="W215" s="167"/>
      <c r="X215" s="167"/>
      <c r="Y215" s="167"/>
      <c r="Z215" s="167"/>
      <c r="AA215" s="167"/>
      <c r="AB215" s="167"/>
      <c r="AC215" s="167"/>
      <c r="AD215" s="167"/>
      <c r="AE215" s="167"/>
      <c r="AF215" s="167"/>
      <c r="AG215" s="167"/>
      <c r="AH215" s="167"/>
      <c r="AI215" s="167"/>
      <c r="AJ215" s="167"/>
      <c r="AK215" s="167"/>
      <c r="AL215" s="167"/>
      <c r="AM215" s="167"/>
      <c r="AN215" s="167"/>
      <c r="AO215" s="167"/>
      <c r="AP215" s="167"/>
      <c r="AQ215" s="167"/>
      <c r="AR215" s="167"/>
      <c r="AS215" s="169"/>
    </row>
    <row r="216" spans="1:45" ht="21.75" customHeight="1">
      <c r="A216" s="140"/>
      <c r="B216" s="167"/>
      <c r="C216" s="167"/>
      <c r="D216" s="167"/>
      <c r="E216" s="168"/>
      <c r="F216" s="167"/>
      <c r="G216" s="167"/>
      <c r="H216" s="135"/>
      <c r="I216" s="167"/>
      <c r="J216" s="167"/>
      <c r="K216" s="167"/>
      <c r="L216" s="167"/>
      <c r="M216" s="167"/>
      <c r="N216" s="167"/>
      <c r="O216" s="167"/>
      <c r="P216" s="167"/>
      <c r="Q216" s="167"/>
      <c r="R216" s="167"/>
      <c r="S216" s="167"/>
      <c r="T216" s="167"/>
      <c r="U216" s="167"/>
      <c r="V216" s="167"/>
      <c r="W216" s="167"/>
      <c r="X216" s="167"/>
      <c r="Y216" s="167"/>
      <c r="Z216" s="167"/>
      <c r="AA216" s="167"/>
      <c r="AB216" s="167"/>
      <c r="AC216" s="167"/>
      <c r="AD216" s="167"/>
      <c r="AE216" s="167"/>
      <c r="AF216" s="167"/>
      <c r="AG216" s="167"/>
      <c r="AH216" s="167"/>
      <c r="AI216" s="167"/>
      <c r="AJ216" s="167"/>
      <c r="AK216" s="167"/>
      <c r="AL216" s="167"/>
      <c r="AM216" s="167"/>
      <c r="AN216" s="167"/>
      <c r="AO216" s="167"/>
      <c r="AP216" s="167"/>
      <c r="AQ216" s="167"/>
      <c r="AR216" s="167"/>
      <c r="AS216" s="169"/>
    </row>
    <row r="217" spans="1:45" ht="21.75" customHeight="1">
      <c r="A217" s="140"/>
      <c r="B217" s="167"/>
      <c r="C217" s="167"/>
      <c r="D217" s="167"/>
      <c r="E217" s="168"/>
      <c r="F217" s="167"/>
      <c r="G217" s="167"/>
      <c r="H217" s="135"/>
      <c r="I217" s="167"/>
      <c r="J217" s="167"/>
      <c r="K217" s="167"/>
      <c r="L217" s="167"/>
      <c r="M217" s="167"/>
      <c r="N217" s="167"/>
      <c r="O217" s="167"/>
      <c r="P217" s="167"/>
      <c r="Q217" s="167"/>
      <c r="R217" s="167"/>
      <c r="S217" s="167"/>
      <c r="T217" s="167"/>
      <c r="U217" s="167"/>
      <c r="V217" s="167"/>
      <c r="W217" s="167"/>
      <c r="X217" s="167"/>
      <c r="Y217" s="167"/>
      <c r="Z217" s="167"/>
      <c r="AA217" s="167"/>
      <c r="AB217" s="167"/>
      <c r="AC217" s="167"/>
      <c r="AD217" s="167"/>
      <c r="AE217" s="167"/>
      <c r="AF217" s="167"/>
      <c r="AG217" s="167"/>
      <c r="AH217" s="167"/>
      <c r="AI217" s="167"/>
      <c r="AJ217" s="167"/>
      <c r="AK217" s="167"/>
      <c r="AL217" s="167"/>
      <c r="AM217" s="167"/>
      <c r="AN217" s="167"/>
      <c r="AO217" s="167"/>
      <c r="AP217" s="167"/>
      <c r="AQ217" s="167"/>
      <c r="AR217" s="167"/>
      <c r="AS217" s="169"/>
    </row>
    <row r="218" spans="1:45" ht="21.75" customHeight="1">
      <c r="A218" s="140"/>
      <c r="B218" s="167"/>
      <c r="C218" s="167"/>
      <c r="D218" s="167"/>
      <c r="E218" s="168"/>
      <c r="F218" s="167"/>
      <c r="G218" s="167"/>
      <c r="H218" s="135"/>
      <c r="I218" s="167"/>
      <c r="J218" s="167"/>
      <c r="K218" s="167"/>
      <c r="L218" s="167"/>
      <c r="M218" s="167"/>
      <c r="N218" s="167"/>
      <c r="O218" s="167"/>
      <c r="P218" s="167"/>
      <c r="Q218" s="167"/>
      <c r="R218" s="167"/>
      <c r="S218" s="167"/>
      <c r="T218" s="167"/>
      <c r="U218" s="167"/>
      <c r="V218" s="167"/>
      <c r="W218" s="167"/>
      <c r="X218" s="167"/>
      <c r="Y218" s="167"/>
      <c r="Z218" s="167"/>
      <c r="AA218" s="167"/>
      <c r="AB218" s="167"/>
      <c r="AC218" s="167"/>
      <c r="AD218" s="167"/>
      <c r="AE218" s="167"/>
      <c r="AF218" s="167"/>
      <c r="AG218" s="167"/>
      <c r="AH218" s="167"/>
      <c r="AI218" s="167"/>
      <c r="AJ218" s="167"/>
      <c r="AK218" s="167"/>
      <c r="AL218" s="167"/>
      <c r="AM218" s="167"/>
      <c r="AN218" s="167"/>
      <c r="AO218" s="167"/>
      <c r="AP218" s="167"/>
      <c r="AQ218" s="167"/>
      <c r="AR218" s="167"/>
      <c r="AS218" s="169"/>
    </row>
    <row r="219" spans="1:45" ht="21.75" customHeight="1">
      <c r="A219" s="140"/>
      <c r="B219" s="167"/>
      <c r="C219" s="167"/>
      <c r="D219" s="167"/>
      <c r="E219" s="168"/>
      <c r="F219" s="167"/>
      <c r="G219" s="167"/>
      <c r="H219" s="135"/>
      <c r="I219" s="167"/>
      <c r="J219" s="167"/>
      <c r="K219" s="167"/>
      <c r="L219" s="167"/>
      <c r="M219" s="167"/>
      <c r="N219" s="167"/>
      <c r="O219" s="167"/>
      <c r="P219" s="167"/>
      <c r="Q219" s="167"/>
      <c r="R219" s="167"/>
      <c r="S219" s="167"/>
      <c r="T219" s="167"/>
      <c r="U219" s="167"/>
      <c r="V219" s="167"/>
      <c r="W219" s="167"/>
      <c r="X219" s="167"/>
      <c r="Y219" s="167"/>
      <c r="Z219" s="167"/>
      <c r="AA219" s="167"/>
      <c r="AB219" s="167"/>
      <c r="AC219" s="167"/>
      <c r="AD219" s="167"/>
      <c r="AE219" s="167"/>
      <c r="AF219" s="167"/>
      <c r="AG219" s="167"/>
      <c r="AH219" s="167"/>
      <c r="AI219" s="167"/>
      <c r="AJ219" s="167"/>
      <c r="AK219" s="167"/>
      <c r="AL219" s="167"/>
      <c r="AM219" s="167"/>
      <c r="AN219" s="167"/>
      <c r="AO219" s="167"/>
      <c r="AP219" s="167"/>
      <c r="AQ219" s="167"/>
      <c r="AR219" s="167"/>
      <c r="AS219" s="169"/>
    </row>
    <row r="220" spans="1:45" ht="21.75" customHeight="1">
      <c r="A220" s="140"/>
      <c r="B220" s="167"/>
      <c r="C220" s="167"/>
      <c r="D220" s="167"/>
      <c r="E220" s="168"/>
      <c r="F220" s="167"/>
      <c r="G220" s="167"/>
      <c r="H220" s="135"/>
      <c r="I220" s="167"/>
      <c r="J220" s="167"/>
      <c r="K220" s="167"/>
      <c r="L220" s="167"/>
      <c r="M220" s="167"/>
      <c r="N220" s="167"/>
      <c r="O220" s="167"/>
      <c r="P220" s="167"/>
      <c r="Q220" s="167"/>
      <c r="R220" s="167"/>
      <c r="S220" s="167"/>
      <c r="T220" s="167"/>
      <c r="U220" s="167"/>
      <c r="V220" s="167"/>
      <c r="W220" s="167"/>
      <c r="X220" s="167"/>
      <c r="Y220" s="167"/>
      <c r="Z220" s="167"/>
      <c r="AA220" s="167"/>
      <c r="AB220" s="167"/>
      <c r="AC220" s="167"/>
      <c r="AD220" s="167"/>
      <c r="AE220" s="167"/>
      <c r="AF220" s="167"/>
      <c r="AG220" s="167"/>
      <c r="AH220" s="167"/>
      <c r="AI220" s="167"/>
      <c r="AJ220" s="167"/>
      <c r="AK220" s="167"/>
      <c r="AL220" s="167"/>
      <c r="AM220" s="167"/>
      <c r="AN220" s="167"/>
      <c r="AO220" s="167"/>
      <c r="AP220" s="167"/>
      <c r="AQ220" s="167"/>
      <c r="AR220" s="167"/>
      <c r="AS220" s="169"/>
    </row>
    <row r="221" spans="1:45" ht="21.75" customHeight="1">
      <c r="A221" s="140"/>
      <c r="B221" s="167"/>
      <c r="C221" s="167"/>
      <c r="D221" s="167"/>
      <c r="E221" s="168"/>
      <c r="F221" s="167"/>
      <c r="G221" s="167"/>
      <c r="H221" s="135"/>
      <c r="I221" s="167"/>
      <c r="J221" s="167"/>
      <c r="K221" s="167"/>
      <c r="L221" s="167"/>
      <c r="M221" s="167"/>
      <c r="N221" s="167"/>
      <c r="O221" s="167"/>
      <c r="P221" s="167"/>
      <c r="Q221" s="167"/>
      <c r="R221" s="167"/>
      <c r="S221" s="167"/>
      <c r="T221" s="167"/>
      <c r="U221" s="167"/>
      <c r="V221" s="167"/>
      <c r="W221" s="167"/>
      <c r="X221" s="167"/>
      <c r="Y221" s="167"/>
      <c r="Z221" s="167"/>
      <c r="AA221" s="167"/>
      <c r="AB221" s="167"/>
      <c r="AC221" s="167"/>
      <c r="AD221" s="167"/>
      <c r="AE221" s="167"/>
      <c r="AF221" s="167"/>
      <c r="AG221" s="167"/>
      <c r="AH221" s="167"/>
      <c r="AI221" s="167"/>
      <c r="AJ221" s="167"/>
      <c r="AK221" s="167"/>
      <c r="AL221" s="167"/>
      <c r="AM221" s="167"/>
      <c r="AN221" s="167"/>
      <c r="AO221" s="167"/>
      <c r="AP221" s="167"/>
      <c r="AQ221" s="167"/>
      <c r="AR221" s="167"/>
      <c r="AS221" s="169"/>
    </row>
    <row r="222" spans="1:45" ht="21.75" customHeight="1">
      <c r="A222" s="140"/>
      <c r="B222" s="167"/>
      <c r="C222" s="167"/>
      <c r="D222" s="167"/>
      <c r="E222" s="168"/>
      <c r="F222" s="167"/>
      <c r="G222" s="167"/>
      <c r="H222" s="135"/>
      <c r="I222" s="167"/>
      <c r="J222" s="167"/>
      <c r="K222" s="167"/>
      <c r="L222" s="167"/>
      <c r="M222" s="167"/>
      <c r="N222" s="167"/>
      <c r="O222" s="167"/>
      <c r="P222" s="167"/>
      <c r="Q222" s="167"/>
      <c r="R222" s="167"/>
      <c r="S222" s="167"/>
      <c r="T222" s="167"/>
      <c r="U222" s="167"/>
      <c r="V222" s="167"/>
      <c r="W222" s="167"/>
      <c r="X222" s="167"/>
      <c r="Y222" s="167"/>
      <c r="Z222" s="167"/>
      <c r="AA222" s="167"/>
      <c r="AB222" s="167"/>
      <c r="AC222" s="167"/>
      <c r="AD222" s="167"/>
      <c r="AE222" s="167"/>
      <c r="AF222" s="167"/>
      <c r="AG222" s="167"/>
      <c r="AH222" s="167"/>
      <c r="AI222" s="167"/>
      <c r="AJ222" s="167"/>
      <c r="AK222" s="167"/>
      <c r="AL222" s="167"/>
      <c r="AM222" s="167"/>
      <c r="AN222" s="167"/>
      <c r="AO222" s="167"/>
      <c r="AP222" s="167"/>
      <c r="AQ222" s="167"/>
      <c r="AR222" s="167"/>
      <c r="AS222" s="169"/>
    </row>
    <row r="223" spans="1:45" ht="21.75" customHeight="1">
      <c r="A223" s="140"/>
      <c r="B223" s="167"/>
      <c r="C223" s="167"/>
      <c r="D223" s="167"/>
      <c r="E223" s="168"/>
      <c r="F223" s="167"/>
      <c r="G223" s="167"/>
      <c r="H223" s="135"/>
      <c r="I223" s="167"/>
      <c r="J223" s="167"/>
      <c r="K223" s="167"/>
      <c r="L223" s="167"/>
      <c r="M223" s="167"/>
      <c r="N223" s="167"/>
      <c r="O223" s="167"/>
      <c r="P223" s="167"/>
      <c r="Q223" s="167"/>
      <c r="R223" s="167"/>
      <c r="S223" s="167"/>
      <c r="T223" s="167"/>
      <c r="U223" s="167"/>
      <c r="V223" s="167"/>
      <c r="W223" s="167"/>
      <c r="X223" s="167"/>
      <c r="Y223" s="167"/>
      <c r="Z223" s="167"/>
      <c r="AA223" s="167"/>
      <c r="AB223" s="167"/>
      <c r="AC223" s="167"/>
      <c r="AD223" s="167"/>
      <c r="AE223" s="167"/>
      <c r="AF223" s="167"/>
      <c r="AG223" s="167"/>
      <c r="AH223" s="167"/>
      <c r="AI223" s="167"/>
      <c r="AJ223" s="167"/>
      <c r="AK223" s="167"/>
      <c r="AL223" s="167"/>
      <c r="AM223" s="167"/>
      <c r="AN223" s="167"/>
      <c r="AO223" s="167"/>
      <c r="AP223" s="167"/>
      <c r="AQ223" s="167"/>
      <c r="AR223" s="167"/>
      <c r="AS223" s="169"/>
    </row>
    <row r="224" spans="1:45" ht="21.75" customHeight="1">
      <c r="A224" s="140"/>
      <c r="B224" s="167"/>
      <c r="C224" s="167"/>
      <c r="D224" s="167"/>
      <c r="E224" s="168"/>
      <c r="F224" s="167"/>
      <c r="G224" s="167"/>
      <c r="H224" s="135"/>
      <c r="I224" s="167"/>
      <c r="J224" s="167"/>
      <c r="K224" s="167"/>
      <c r="L224" s="167"/>
      <c r="M224" s="167"/>
      <c r="N224" s="167"/>
      <c r="O224" s="167"/>
      <c r="P224" s="167"/>
      <c r="Q224" s="167"/>
      <c r="R224" s="167"/>
      <c r="S224" s="167"/>
      <c r="T224" s="167"/>
      <c r="U224" s="167"/>
      <c r="V224" s="167"/>
      <c r="W224" s="167"/>
      <c r="X224" s="167"/>
      <c r="Y224" s="167"/>
      <c r="Z224" s="167"/>
      <c r="AA224" s="167"/>
      <c r="AB224" s="167"/>
      <c r="AC224" s="167"/>
      <c r="AD224" s="167"/>
      <c r="AE224" s="167"/>
      <c r="AF224" s="167"/>
      <c r="AG224" s="167"/>
      <c r="AH224" s="167"/>
      <c r="AI224" s="167"/>
      <c r="AJ224" s="167"/>
      <c r="AK224" s="167"/>
      <c r="AL224" s="167"/>
      <c r="AM224" s="167"/>
      <c r="AN224" s="167"/>
      <c r="AO224" s="167"/>
      <c r="AP224" s="167"/>
      <c r="AQ224" s="167"/>
      <c r="AR224" s="167"/>
      <c r="AS224" s="169"/>
    </row>
    <row r="225" spans="1:45" ht="21.75" customHeight="1">
      <c r="A225" s="140"/>
      <c r="B225" s="167"/>
      <c r="C225" s="167"/>
      <c r="D225" s="167"/>
      <c r="E225" s="168"/>
      <c r="F225" s="167"/>
      <c r="G225" s="167"/>
      <c r="H225" s="135"/>
      <c r="I225" s="167"/>
      <c r="J225" s="167"/>
      <c r="K225" s="167"/>
      <c r="L225" s="167"/>
      <c r="M225" s="167"/>
      <c r="N225" s="167"/>
      <c r="O225" s="167"/>
      <c r="P225" s="167"/>
      <c r="Q225" s="167"/>
      <c r="R225" s="167"/>
      <c r="S225" s="167"/>
      <c r="T225" s="167"/>
      <c r="U225" s="167"/>
      <c r="V225" s="167"/>
      <c r="W225" s="167"/>
      <c r="X225" s="167"/>
      <c r="Y225" s="167"/>
      <c r="Z225" s="167"/>
      <c r="AA225" s="167"/>
      <c r="AB225" s="167"/>
      <c r="AC225" s="167"/>
      <c r="AD225" s="167"/>
      <c r="AE225" s="167"/>
      <c r="AF225" s="167"/>
      <c r="AG225" s="167"/>
      <c r="AH225" s="167"/>
      <c r="AI225" s="167"/>
      <c r="AJ225" s="167"/>
      <c r="AK225" s="167"/>
      <c r="AL225" s="167"/>
      <c r="AM225" s="167"/>
      <c r="AN225" s="167"/>
      <c r="AO225" s="167"/>
      <c r="AP225" s="167"/>
      <c r="AQ225" s="167"/>
      <c r="AR225" s="167"/>
      <c r="AS225" s="169"/>
    </row>
    <row r="226" spans="1:45" ht="21.75" customHeight="1">
      <c r="A226" s="140"/>
      <c r="B226" s="167"/>
      <c r="C226" s="167"/>
      <c r="D226" s="167"/>
      <c r="E226" s="168"/>
      <c r="F226" s="167"/>
      <c r="G226" s="167"/>
      <c r="H226" s="135"/>
      <c r="I226" s="167"/>
      <c r="J226" s="167"/>
      <c r="K226" s="167"/>
      <c r="L226" s="167"/>
      <c r="M226" s="167"/>
      <c r="N226" s="167"/>
      <c r="O226" s="167"/>
      <c r="P226" s="167"/>
      <c r="Q226" s="167"/>
      <c r="R226" s="167"/>
      <c r="S226" s="167"/>
      <c r="T226" s="167"/>
      <c r="U226" s="167"/>
      <c r="V226" s="167"/>
      <c r="W226" s="167"/>
      <c r="X226" s="167"/>
      <c r="Y226" s="167"/>
      <c r="Z226" s="167"/>
      <c r="AA226" s="167"/>
      <c r="AB226" s="167"/>
      <c r="AC226" s="167"/>
      <c r="AD226" s="167"/>
      <c r="AE226" s="167"/>
      <c r="AF226" s="167"/>
      <c r="AG226" s="167"/>
      <c r="AH226" s="167"/>
      <c r="AI226" s="167"/>
      <c r="AJ226" s="167"/>
      <c r="AK226" s="167"/>
      <c r="AL226" s="167"/>
      <c r="AM226" s="167"/>
      <c r="AN226" s="167"/>
      <c r="AO226" s="167"/>
      <c r="AP226" s="167"/>
      <c r="AQ226" s="167"/>
      <c r="AR226" s="167"/>
      <c r="AS226" s="169"/>
    </row>
    <row r="227" spans="1:45" ht="21.75" customHeight="1">
      <c r="A227" s="140"/>
      <c r="B227" s="167"/>
      <c r="C227" s="167"/>
      <c r="D227" s="167"/>
      <c r="E227" s="168"/>
      <c r="F227" s="167"/>
      <c r="G227" s="167"/>
      <c r="H227" s="135"/>
      <c r="I227" s="167"/>
      <c r="J227" s="167"/>
      <c r="K227" s="167"/>
      <c r="L227" s="167"/>
      <c r="M227" s="167"/>
      <c r="N227" s="167"/>
      <c r="O227" s="167"/>
      <c r="P227" s="167"/>
      <c r="Q227" s="167"/>
      <c r="R227" s="167"/>
      <c r="S227" s="167"/>
      <c r="T227" s="167"/>
      <c r="U227" s="167"/>
      <c r="V227" s="167"/>
      <c r="W227" s="167"/>
      <c r="X227" s="167"/>
      <c r="Y227" s="167"/>
      <c r="Z227" s="167"/>
      <c r="AA227" s="167"/>
      <c r="AB227" s="167"/>
      <c r="AC227" s="167"/>
      <c r="AD227" s="167"/>
      <c r="AE227" s="167"/>
      <c r="AF227" s="167"/>
      <c r="AG227" s="167"/>
      <c r="AH227" s="167"/>
      <c r="AI227" s="167"/>
      <c r="AJ227" s="167"/>
      <c r="AK227" s="167"/>
      <c r="AL227" s="167"/>
      <c r="AM227" s="167"/>
      <c r="AN227" s="167"/>
      <c r="AO227" s="167"/>
      <c r="AP227" s="167"/>
      <c r="AQ227" s="167"/>
      <c r="AR227" s="167"/>
      <c r="AS227" s="169"/>
    </row>
    <row r="228" spans="1:45" ht="21.75" customHeight="1">
      <c r="A228" s="140"/>
      <c r="B228" s="167"/>
      <c r="C228" s="167"/>
      <c r="D228" s="167"/>
      <c r="E228" s="168"/>
      <c r="F228" s="167"/>
      <c r="G228" s="167"/>
      <c r="H228" s="135"/>
      <c r="I228" s="167"/>
      <c r="J228" s="167"/>
      <c r="K228" s="167"/>
      <c r="L228" s="167"/>
      <c r="M228" s="167"/>
      <c r="N228" s="167"/>
      <c r="O228" s="167"/>
      <c r="P228" s="167"/>
      <c r="Q228" s="167"/>
      <c r="R228" s="167"/>
      <c r="S228" s="167"/>
      <c r="T228" s="167"/>
      <c r="U228" s="167"/>
      <c r="V228" s="167"/>
      <c r="W228" s="167"/>
      <c r="X228" s="167"/>
      <c r="Y228" s="167"/>
      <c r="Z228" s="167"/>
      <c r="AA228" s="167"/>
      <c r="AB228" s="167"/>
      <c r="AC228" s="167"/>
      <c r="AD228" s="167"/>
      <c r="AE228" s="167"/>
      <c r="AF228" s="167"/>
      <c r="AG228" s="167"/>
      <c r="AH228" s="167"/>
      <c r="AI228" s="167"/>
      <c r="AJ228" s="167"/>
      <c r="AK228" s="167"/>
      <c r="AL228" s="167"/>
      <c r="AM228" s="167"/>
      <c r="AN228" s="167"/>
      <c r="AO228" s="167"/>
      <c r="AP228" s="167"/>
      <c r="AQ228" s="167"/>
      <c r="AR228" s="167"/>
      <c r="AS228" s="169"/>
    </row>
    <row r="229" spans="1:45" ht="21.75" customHeight="1">
      <c r="A229" s="140"/>
      <c r="B229" s="167"/>
      <c r="C229" s="167"/>
      <c r="D229" s="167"/>
      <c r="E229" s="168"/>
      <c r="F229" s="167"/>
      <c r="G229" s="167"/>
      <c r="H229" s="135"/>
      <c r="I229" s="167"/>
      <c r="J229" s="167"/>
      <c r="K229" s="167"/>
      <c r="L229" s="167"/>
      <c r="M229" s="167"/>
      <c r="N229" s="167"/>
      <c r="O229" s="167"/>
      <c r="P229" s="167"/>
      <c r="Q229" s="167"/>
      <c r="R229" s="167"/>
      <c r="S229" s="167"/>
      <c r="T229" s="167"/>
      <c r="U229" s="167"/>
      <c r="V229" s="167"/>
      <c r="W229" s="167"/>
      <c r="X229" s="167"/>
      <c r="Y229" s="167"/>
      <c r="Z229" s="167"/>
      <c r="AA229" s="167"/>
      <c r="AB229" s="167"/>
      <c r="AC229" s="167"/>
      <c r="AD229" s="167"/>
      <c r="AE229" s="167"/>
      <c r="AF229" s="167"/>
      <c r="AG229" s="167"/>
      <c r="AH229" s="167"/>
      <c r="AI229" s="167"/>
      <c r="AJ229" s="167"/>
      <c r="AK229" s="167"/>
      <c r="AL229" s="167"/>
      <c r="AM229" s="167"/>
      <c r="AN229" s="167"/>
      <c r="AO229" s="167"/>
      <c r="AP229" s="167"/>
      <c r="AQ229" s="167"/>
      <c r="AR229" s="167"/>
      <c r="AS229" s="169"/>
    </row>
    <row r="230" spans="1:45" ht="21.75" customHeight="1">
      <c r="A230" s="140"/>
      <c r="B230" s="167"/>
      <c r="C230" s="167"/>
      <c r="D230" s="167"/>
      <c r="E230" s="168"/>
      <c r="F230" s="167"/>
      <c r="G230" s="167"/>
      <c r="H230" s="135"/>
      <c r="I230" s="167"/>
      <c r="J230" s="167"/>
      <c r="K230" s="167"/>
      <c r="L230" s="167"/>
      <c r="M230" s="167"/>
      <c r="N230" s="167"/>
      <c r="O230" s="167"/>
      <c r="P230" s="167"/>
      <c r="Q230" s="167"/>
      <c r="R230" s="167"/>
      <c r="S230" s="167"/>
      <c r="T230" s="167"/>
      <c r="U230" s="167"/>
      <c r="V230" s="167"/>
      <c r="W230" s="167"/>
      <c r="X230" s="167"/>
      <c r="Y230" s="167"/>
      <c r="Z230" s="167"/>
      <c r="AA230" s="167"/>
      <c r="AB230" s="167"/>
      <c r="AC230" s="167"/>
      <c r="AD230" s="167"/>
      <c r="AE230" s="167"/>
      <c r="AF230" s="167"/>
      <c r="AG230" s="167"/>
      <c r="AH230" s="167"/>
      <c r="AI230" s="167"/>
      <c r="AJ230" s="167"/>
      <c r="AK230" s="167"/>
      <c r="AL230" s="167"/>
      <c r="AM230" s="167"/>
      <c r="AN230" s="167"/>
      <c r="AO230" s="167"/>
      <c r="AP230" s="167"/>
      <c r="AQ230" s="167"/>
      <c r="AR230" s="167"/>
      <c r="AS230" s="169"/>
    </row>
    <row r="231" spans="1:45" ht="21.75" customHeight="1">
      <c r="A231" s="140"/>
      <c r="B231" s="167"/>
      <c r="C231" s="167"/>
      <c r="D231" s="167"/>
      <c r="E231" s="168"/>
      <c r="F231" s="167"/>
      <c r="G231" s="167"/>
      <c r="H231" s="135"/>
      <c r="I231" s="167"/>
      <c r="J231" s="167"/>
      <c r="K231" s="167"/>
      <c r="L231" s="167"/>
      <c r="M231" s="167"/>
      <c r="N231" s="167"/>
      <c r="O231" s="167"/>
      <c r="P231" s="167"/>
      <c r="Q231" s="167"/>
      <c r="R231" s="167"/>
      <c r="S231" s="167"/>
      <c r="T231" s="167"/>
      <c r="U231" s="167"/>
      <c r="V231" s="167"/>
      <c r="W231" s="167"/>
      <c r="X231" s="167"/>
      <c r="Y231" s="167"/>
      <c r="Z231" s="167"/>
      <c r="AA231" s="167"/>
      <c r="AB231" s="167"/>
      <c r="AC231" s="167"/>
      <c r="AD231" s="167"/>
      <c r="AE231" s="167"/>
      <c r="AF231" s="167"/>
      <c r="AG231" s="167"/>
      <c r="AH231" s="167"/>
      <c r="AI231" s="167"/>
      <c r="AJ231" s="167"/>
      <c r="AK231" s="167"/>
      <c r="AL231" s="167"/>
      <c r="AM231" s="167"/>
      <c r="AN231" s="167"/>
      <c r="AO231" s="167"/>
      <c r="AP231" s="167"/>
      <c r="AQ231" s="167"/>
      <c r="AR231" s="167"/>
      <c r="AS231" s="169"/>
    </row>
    <row r="232" spans="1:45" ht="21.75" customHeight="1">
      <c r="A232" s="140"/>
      <c r="B232" s="167"/>
      <c r="C232" s="167"/>
      <c r="D232" s="167"/>
      <c r="E232" s="168"/>
      <c r="F232" s="167"/>
      <c r="G232" s="167"/>
      <c r="H232" s="135"/>
      <c r="I232" s="167"/>
      <c r="J232" s="167"/>
      <c r="K232" s="167"/>
      <c r="L232" s="167"/>
      <c r="M232" s="167"/>
      <c r="N232" s="167"/>
      <c r="O232" s="167"/>
      <c r="P232" s="167"/>
      <c r="Q232" s="167"/>
      <c r="R232" s="167"/>
      <c r="S232" s="167"/>
      <c r="T232" s="167"/>
      <c r="U232" s="167"/>
      <c r="V232" s="167"/>
      <c r="W232" s="167"/>
      <c r="X232" s="167"/>
      <c r="Y232" s="167"/>
      <c r="Z232" s="167"/>
      <c r="AA232" s="167"/>
      <c r="AB232" s="167"/>
      <c r="AC232" s="167"/>
      <c r="AD232" s="167"/>
      <c r="AE232" s="167"/>
      <c r="AF232" s="167"/>
      <c r="AG232" s="167"/>
      <c r="AH232" s="167"/>
      <c r="AI232" s="167"/>
      <c r="AJ232" s="167"/>
      <c r="AK232" s="167"/>
      <c r="AL232" s="167"/>
      <c r="AM232" s="167"/>
      <c r="AN232" s="167"/>
      <c r="AO232" s="167"/>
      <c r="AP232" s="167"/>
      <c r="AQ232" s="167"/>
      <c r="AR232" s="167"/>
      <c r="AS232" s="169"/>
    </row>
    <row r="233" spans="1:45" ht="21.75" customHeight="1">
      <c r="A233" s="140"/>
      <c r="B233" s="167"/>
      <c r="C233" s="167"/>
      <c r="D233" s="167"/>
      <c r="E233" s="168"/>
      <c r="F233" s="167"/>
      <c r="G233" s="167"/>
      <c r="H233" s="135"/>
      <c r="I233" s="167"/>
      <c r="J233" s="167"/>
      <c r="K233" s="167"/>
      <c r="L233" s="167"/>
      <c r="M233" s="167"/>
      <c r="N233" s="167"/>
      <c r="O233" s="167"/>
      <c r="P233" s="167"/>
      <c r="Q233" s="167"/>
      <c r="R233" s="167"/>
      <c r="S233" s="167"/>
      <c r="T233" s="167"/>
      <c r="U233" s="167"/>
      <c r="V233" s="167"/>
      <c r="W233" s="167"/>
      <c r="X233" s="167"/>
      <c r="Y233" s="167"/>
      <c r="Z233" s="167"/>
      <c r="AA233" s="167"/>
      <c r="AB233" s="167"/>
      <c r="AC233" s="167"/>
      <c r="AD233" s="167"/>
      <c r="AE233" s="167"/>
      <c r="AF233" s="167"/>
      <c r="AG233" s="167"/>
      <c r="AH233" s="167"/>
      <c r="AI233" s="167"/>
      <c r="AJ233" s="167"/>
      <c r="AK233" s="167"/>
      <c r="AL233" s="167"/>
      <c r="AM233" s="167"/>
      <c r="AN233" s="167"/>
      <c r="AO233" s="167"/>
      <c r="AP233" s="167"/>
      <c r="AQ233" s="167"/>
      <c r="AR233" s="167"/>
      <c r="AS233" s="169"/>
    </row>
    <row r="234" spans="1:45" ht="21.75" customHeight="1">
      <c r="A234" s="140"/>
      <c r="B234" s="167"/>
      <c r="C234" s="167"/>
      <c r="D234" s="167"/>
      <c r="E234" s="168"/>
      <c r="F234" s="167"/>
      <c r="G234" s="167"/>
      <c r="H234" s="135"/>
      <c r="I234" s="167"/>
      <c r="J234" s="167"/>
      <c r="K234" s="167"/>
      <c r="L234" s="167"/>
      <c r="M234" s="167"/>
      <c r="N234" s="167"/>
      <c r="O234" s="167"/>
      <c r="P234" s="167"/>
      <c r="Q234" s="167"/>
      <c r="R234" s="167"/>
      <c r="S234" s="167"/>
      <c r="T234" s="167"/>
      <c r="U234" s="167"/>
      <c r="V234" s="167"/>
      <c r="W234" s="167"/>
      <c r="X234" s="167"/>
      <c r="Y234" s="167"/>
      <c r="Z234" s="167"/>
      <c r="AA234" s="167"/>
      <c r="AB234" s="167"/>
      <c r="AC234" s="167"/>
      <c r="AD234" s="167"/>
      <c r="AE234" s="167"/>
      <c r="AF234" s="167"/>
      <c r="AG234" s="167"/>
      <c r="AH234" s="167"/>
      <c r="AI234" s="167"/>
      <c r="AJ234" s="167"/>
      <c r="AK234" s="167"/>
      <c r="AL234" s="167"/>
      <c r="AM234" s="167"/>
      <c r="AN234" s="167"/>
      <c r="AO234" s="167"/>
      <c r="AP234" s="167"/>
      <c r="AQ234" s="167"/>
      <c r="AR234" s="167"/>
      <c r="AS234" s="169"/>
    </row>
    <row r="235" spans="1:45" ht="21.75" customHeight="1">
      <c r="A235" s="140"/>
      <c r="B235" s="167"/>
      <c r="C235" s="167"/>
      <c r="D235" s="167"/>
      <c r="E235" s="168"/>
      <c r="F235" s="167"/>
      <c r="G235" s="167"/>
      <c r="H235" s="135"/>
      <c r="I235" s="167"/>
      <c r="J235" s="167"/>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9"/>
    </row>
    <row r="236" spans="1:45" ht="21.75" customHeight="1">
      <c r="A236" s="140"/>
      <c r="B236" s="167"/>
      <c r="C236" s="167"/>
      <c r="D236" s="167"/>
      <c r="E236" s="168"/>
      <c r="F236" s="167"/>
      <c r="G236" s="167"/>
      <c r="H236" s="135"/>
      <c r="I236" s="167"/>
      <c r="J236" s="167"/>
      <c r="K236" s="167"/>
      <c r="L236" s="167"/>
      <c r="M236" s="167"/>
      <c r="N236" s="167"/>
      <c r="O236" s="167"/>
      <c r="P236" s="167"/>
      <c r="Q236" s="167"/>
      <c r="R236" s="167"/>
      <c r="S236" s="167"/>
      <c r="T236" s="167"/>
      <c r="U236" s="167"/>
      <c r="V236" s="167"/>
      <c r="W236" s="167"/>
      <c r="X236" s="167"/>
      <c r="Y236" s="167"/>
      <c r="Z236" s="167"/>
      <c r="AA236" s="167"/>
      <c r="AB236" s="167"/>
      <c r="AC236" s="167"/>
      <c r="AD236" s="167"/>
      <c r="AE236" s="167"/>
      <c r="AF236" s="167"/>
      <c r="AG236" s="167"/>
      <c r="AH236" s="167"/>
      <c r="AI236" s="167"/>
      <c r="AJ236" s="167"/>
      <c r="AK236" s="167"/>
      <c r="AL236" s="167"/>
      <c r="AM236" s="167"/>
      <c r="AN236" s="167"/>
      <c r="AO236" s="167"/>
      <c r="AP236" s="167"/>
      <c r="AQ236" s="167"/>
      <c r="AR236" s="167"/>
      <c r="AS236" s="169"/>
    </row>
    <row r="237" spans="1:45" ht="21.75" customHeight="1">
      <c r="A237" s="140"/>
      <c r="B237" s="167"/>
      <c r="C237" s="167"/>
      <c r="D237" s="167"/>
      <c r="E237" s="168"/>
      <c r="F237" s="167"/>
      <c r="G237" s="167"/>
      <c r="H237" s="135"/>
      <c r="I237" s="167"/>
      <c r="J237" s="167"/>
      <c r="K237" s="167"/>
      <c r="L237" s="167"/>
      <c r="M237" s="167"/>
      <c r="N237" s="167"/>
      <c r="O237" s="167"/>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9"/>
    </row>
    <row r="238" spans="1:45" ht="21.75" customHeight="1">
      <c r="A238" s="140"/>
      <c r="B238" s="167"/>
      <c r="C238" s="167"/>
      <c r="D238" s="167"/>
      <c r="E238" s="168"/>
      <c r="F238" s="167"/>
      <c r="G238" s="167"/>
      <c r="H238" s="135"/>
      <c r="I238" s="167"/>
      <c r="J238" s="167"/>
      <c r="K238" s="167"/>
      <c r="L238" s="167"/>
      <c r="M238" s="167"/>
      <c r="N238" s="167"/>
      <c r="O238" s="167"/>
      <c r="P238" s="167"/>
      <c r="Q238" s="167"/>
      <c r="R238" s="167"/>
      <c r="S238" s="167"/>
      <c r="T238" s="167"/>
      <c r="U238" s="167"/>
      <c r="V238" s="167"/>
      <c r="W238" s="167"/>
      <c r="X238" s="167"/>
      <c r="Y238" s="167"/>
      <c r="Z238" s="167"/>
      <c r="AA238" s="167"/>
      <c r="AB238" s="167"/>
      <c r="AC238" s="167"/>
      <c r="AD238" s="167"/>
      <c r="AE238" s="167"/>
      <c r="AF238" s="167"/>
      <c r="AG238" s="167"/>
      <c r="AH238" s="167"/>
      <c r="AI238" s="167"/>
      <c r="AJ238" s="167"/>
      <c r="AK238" s="167"/>
      <c r="AL238" s="167"/>
      <c r="AM238" s="167"/>
      <c r="AN238" s="167"/>
      <c r="AO238" s="167"/>
      <c r="AP238" s="167"/>
      <c r="AQ238" s="167"/>
      <c r="AR238" s="167"/>
      <c r="AS238" s="169"/>
    </row>
    <row r="239" spans="1:45" ht="21.75" customHeight="1">
      <c r="A239" s="140"/>
      <c r="B239" s="167"/>
      <c r="C239" s="167"/>
      <c r="D239" s="167"/>
      <c r="E239" s="168"/>
      <c r="F239" s="167"/>
      <c r="G239" s="167"/>
      <c r="H239" s="135"/>
      <c r="I239" s="167"/>
      <c r="J239" s="167"/>
      <c r="K239" s="167"/>
      <c r="L239" s="167"/>
      <c r="M239" s="167"/>
      <c r="N239" s="167"/>
      <c r="O239" s="167"/>
      <c r="P239" s="167"/>
      <c r="Q239" s="167"/>
      <c r="R239" s="167"/>
      <c r="S239" s="167"/>
      <c r="T239" s="167"/>
      <c r="U239" s="167"/>
      <c r="V239" s="167"/>
      <c r="W239" s="167"/>
      <c r="X239" s="167"/>
      <c r="Y239" s="167"/>
      <c r="Z239" s="167"/>
      <c r="AA239" s="167"/>
      <c r="AB239" s="167"/>
      <c r="AC239" s="167"/>
      <c r="AD239" s="167"/>
      <c r="AE239" s="167"/>
      <c r="AF239" s="167"/>
      <c r="AG239" s="167"/>
      <c r="AH239" s="167"/>
      <c r="AI239" s="167"/>
      <c r="AJ239" s="167"/>
      <c r="AK239" s="167"/>
      <c r="AL239" s="167"/>
      <c r="AM239" s="167"/>
      <c r="AN239" s="167"/>
      <c r="AO239" s="167"/>
      <c r="AP239" s="167"/>
      <c r="AQ239" s="167"/>
      <c r="AR239" s="167"/>
      <c r="AS239" s="169"/>
    </row>
    <row r="240" spans="1:45" ht="21.75" customHeight="1">
      <c r="A240" s="140"/>
      <c r="B240" s="167"/>
      <c r="C240" s="167"/>
      <c r="D240" s="167"/>
      <c r="E240" s="168"/>
      <c r="F240" s="167"/>
      <c r="G240" s="167"/>
      <c r="H240" s="135"/>
      <c r="I240" s="167"/>
      <c r="J240" s="167"/>
      <c r="K240" s="167"/>
      <c r="L240" s="167"/>
      <c r="M240" s="167"/>
      <c r="N240" s="167"/>
      <c r="O240" s="167"/>
      <c r="P240" s="167"/>
      <c r="Q240" s="167"/>
      <c r="R240" s="167"/>
      <c r="S240" s="167"/>
      <c r="T240" s="167"/>
      <c r="U240" s="167"/>
      <c r="V240" s="167"/>
      <c r="W240" s="167"/>
      <c r="X240" s="167"/>
      <c r="Y240" s="167"/>
      <c r="Z240" s="167"/>
      <c r="AA240" s="167"/>
      <c r="AB240" s="167"/>
      <c r="AC240" s="167"/>
      <c r="AD240" s="167"/>
      <c r="AE240" s="167"/>
      <c r="AF240" s="167"/>
      <c r="AG240" s="167"/>
      <c r="AH240" s="167"/>
      <c r="AI240" s="167"/>
      <c r="AJ240" s="167"/>
      <c r="AK240" s="167"/>
      <c r="AL240" s="167"/>
      <c r="AM240" s="167"/>
      <c r="AN240" s="167"/>
      <c r="AO240" s="167"/>
      <c r="AP240" s="167"/>
      <c r="AQ240" s="167"/>
      <c r="AR240" s="167"/>
      <c r="AS240" s="169"/>
    </row>
    <row r="241" spans="1:45" ht="21.75" customHeight="1">
      <c r="A241" s="140"/>
      <c r="B241" s="167"/>
      <c r="C241" s="167"/>
      <c r="D241" s="167"/>
      <c r="E241" s="168"/>
      <c r="F241" s="167"/>
      <c r="G241" s="167"/>
      <c r="H241" s="135"/>
      <c r="I241" s="167"/>
      <c r="J241" s="167"/>
      <c r="K241" s="167"/>
      <c r="L241" s="167"/>
      <c r="M241" s="167"/>
      <c r="N241" s="167"/>
      <c r="O241" s="167"/>
      <c r="P241" s="167"/>
      <c r="Q241" s="167"/>
      <c r="R241" s="167"/>
      <c r="S241" s="167"/>
      <c r="T241" s="167"/>
      <c r="U241" s="167"/>
      <c r="V241" s="167"/>
      <c r="W241" s="167"/>
      <c r="X241" s="167"/>
      <c r="Y241" s="167"/>
      <c r="Z241" s="167"/>
      <c r="AA241" s="167"/>
      <c r="AB241" s="167"/>
      <c r="AC241" s="167"/>
      <c r="AD241" s="167"/>
      <c r="AE241" s="167"/>
      <c r="AF241" s="167"/>
      <c r="AG241" s="167"/>
      <c r="AH241" s="167"/>
      <c r="AI241" s="167"/>
      <c r="AJ241" s="167"/>
      <c r="AK241" s="167"/>
      <c r="AL241" s="167"/>
      <c r="AM241" s="167"/>
      <c r="AN241" s="167"/>
      <c r="AO241" s="167"/>
      <c r="AP241" s="167"/>
      <c r="AQ241" s="167"/>
      <c r="AR241" s="167"/>
      <c r="AS241" s="169"/>
    </row>
    <row r="242" spans="1:45" ht="21.75" customHeight="1">
      <c r="A242" s="140"/>
      <c r="B242" s="167"/>
      <c r="C242" s="167"/>
      <c r="D242" s="167"/>
      <c r="E242" s="168"/>
      <c r="F242" s="167"/>
      <c r="G242" s="167"/>
      <c r="H242" s="135"/>
      <c r="I242" s="167"/>
      <c r="J242" s="167"/>
      <c r="K242" s="167"/>
      <c r="L242" s="167"/>
      <c r="M242" s="167"/>
      <c r="N242" s="167"/>
      <c r="O242" s="167"/>
      <c r="P242" s="167"/>
      <c r="Q242" s="167"/>
      <c r="R242" s="167"/>
      <c r="S242" s="167"/>
      <c r="T242" s="167"/>
      <c r="U242" s="167"/>
      <c r="V242" s="167"/>
      <c r="W242" s="167"/>
      <c r="X242" s="167"/>
      <c r="Y242" s="167"/>
      <c r="Z242" s="167"/>
      <c r="AA242" s="167"/>
      <c r="AB242" s="167"/>
      <c r="AC242" s="167"/>
      <c r="AD242" s="167"/>
      <c r="AE242" s="167"/>
      <c r="AF242" s="167"/>
      <c r="AG242" s="167"/>
      <c r="AH242" s="167"/>
      <c r="AI242" s="167"/>
      <c r="AJ242" s="167"/>
      <c r="AK242" s="167"/>
      <c r="AL242" s="167"/>
      <c r="AM242" s="167"/>
      <c r="AN242" s="167"/>
      <c r="AO242" s="167"/>
      <c r="AP242" s="167"/>
      <c r="AQ242" s="167"/>
      <c r="AR242" s="167"/>
      <c r="AS242" s="169"/>
    </row>
    <row r="243" spans="1:45" ht="21.75" customHeight="1">
      <c r="A243" s="140"/>
      <c r="B243" s="167"/>
      <c r="C243" s="167"/>
      <c r="D243" s="167"/>
      <c r="E243" s="168"/>
      <c r="F243" s="167"/>
      <c r="G243" s="167"/>
      <c r="H243" s="135"/>
      <c r="I243" s="167"/>
      <c r="J243" s="167"/>
      <c r="K243" s="167"/>
      <c r="L243" s="167"/>
      <c r="M243" s="167"/>
      <c r="N243" s="167"/>
      <c r="O243" s="167"/>
      <c r="P243" s="167"/>
      <c r="Q243" s="167"/>
      <c r="R243" s="167"/>
      <c r="S243" s="167"/>
      <c r="T243" s="167"/>
      <c r="U243" s="167"/>
      <c r="V243" s="167"/>
      <c r="W243" s="167"/>
      <c r="X243" s="167"/>
      <c r="Y243" s="167"/>
      <c r="Z243" s="167"/>
      <c r="AA243" s="167"/>
      <c r="AB243" s="167"/>
      <c r="AC243" s="167"/>
      <c r="AD243" s="167"/>
      <c r="AE243" s="167"/>
      <c r="AF243" s="167"/>
      <c r="AG243" s="167"/>
      <c r="AH243" s="167"/>
      <c r="AI243" s="167"/>
      <c r="AJ243" s="167"/>
      <c r="AK243" s="167"/>
      <c r="AL243" s="167"/>
      <c r="AM243" s="167"/>
      <c r="AN243" s="167"/>
      <c r="AO243" s="167"/>
      <c r="AP243" s="167"/>
      <c r="AQ243" s="167"/>
      <c r="AR243" s="167"/>
      <c r="AS243" s="169"/>
    </row>
    <row r="244" spans="1:45" ht="21.75" customHeight="1">
      <c r="A244" s="140"/>
      <c r="B244" s="167"/>
      <c r="C244" s="167"/>
      <c r="D244" s="167"/>
      <c r="E244" s="168"/>
      <c r="F244" s="167"/>
      <c r="G244" s="167"/>
      <c r="H244" s="135"/>
      <c r="I244" s="167"/>
      <c r="J244" s="167"/>
      <c r="K244" s="167"/>
      <c r="L244" s="167"/>
      <c r="M244" s="167"/>
      <c r="N244" s="167"/>
      <c r="O244" s="167"/>
      <c r="P244" s="167"/>
      <c r="Q244" s="167"/>
      <c r="R244" s="167"/>
      <c r="S244" s="167"/>
      <c r="T244" s="167"/>
      <c r="U244" s="167"/>
      <c r="V244" s="167"/>
      <c r="W244" s="167"/>
      <c r="X244" s="167"/>
      <c r="Y244" s="167"/>
      <c r="Z244" s="167"/>
      <c r="AA244" s="167"/>
      <c r="AB244" s="167"/>
      <c r="AC244" s="167"/>
      <c r="AD244" s="167"/>
      <c r="AE244" s="167"/>
      <c r="AF244" s="167"/>
      <c r="AG244" s="167"/>
      <c r="AH244" s="167"/>
      <c r="AI244" s="167"/>
      <c r="AJ244" s="167"/>
      <c r="AK244" s="167"/>
      <c r="AL244" s="167"/>
      <c r="AM244" s="167"/>
      <c r="AN244" s="167"/>
      <c r="AO244" s="167"/>
      <c r="AP244" s="167"/>
      <c r="AQ244" s="167"/>
      <c r="AR244" s="167"/>
      <c r="AS244" s="169"/>
    </row>
    <row r="245" spans="1:45" ht="21.75" customHeight="1">
      <c r="A245" s="140"/>
      <c r="B245" s="167"/>
      <c r="C245" s="167"/>
      <c r="D245" s="167"/>
      <c r="E245" s="168"/>
      <c r="F245" s="167"/>
      <c r="G245" s="167"/>
      <c r="H245" s="135"/>
      <c r="I245" s="167"/>
      <c r="J245" s="167"/>
      <c r="K245" s="167"/>
      <c r="L245" s="167"/>
      <c r="M245" s="167"/>
      <c r="N245" s="167"/>
      <c r="O245" s="167"/>
      <c r="P245" s="167"/>
      <c r="Q245" s="167"/>
      <c r="R245" s="167"/>
      <c r="S245" s="167"/>
      <c r="T245" s="167"/>
      <c r="U245" s="167"/>
      <c r="V245" s="167"/>
      <c r="W245" s="167"/>
      <c r="X245" s="167"/>
      <c r="Y245" s="167"/>
      <c r="Z245" s="167"/>
      <c r="AA245" s="167"/>
      <c r="AB245" s="167"/>
      <c r="AC245" s="167"/>
      <c r="AD245" s="167"/>
      <c r="AE245" s="167"/>
      <c r="AF245" s="167"/>
      <c r="AG245" s="167"/>
      <c r="AH245" s="167"/>
      <c r="AI245" s="167"/>
      <c r="AJ245" s="167"/>
      <c r="AK245" s="167"/>
      <c r="AL245" s="167"/>
      <c r="AM245" s="167"/>
      <c r="AN245" s="167"/>
      <c r="AO245" s="167"/>
      <c r="AP245" s="167"/>
      <c r="AQ245" s="167"/>
      <c r="AR245" s="167"/>
      <c r="AS245" s="169"/>
    </row>
    <row r="246" spans="1:45" ht="21.75" customHeight="1">
      <c r="A246" s="140"/>
      <c r="B246" s="167"/>
      <c r="C246" s="167"/>
      <c r="D246" s="167"/>
      <c r="E246" s="168"/>
      <c r="F246" s="167"/>
      <c r="G246" s="167"/>
      <c r="H246" s="135"/>
      <c r="I246" s="167"/>
      <c r="J246" s="167"/>
      <c r="K246" s="167"/>
      <c r="L246" s="167"/>
      <c r="M246" s="167"/>
      <c r="N246" s="167"/>
      <c r="O246" s="167"/>
      <c r="P246" s="167"/>
      <c r="Q246" s="167"/>
      <c r="R246" s="167"/>
      <c r="S246" s="167"/>
      <c r="T246" s="167"/>
      <c r="U246" s="167"/>
      <c r="V246" s="167"/>
      <c r="W246" s="167"/>
      <c r="X246" s="167"/>
      <c r="Y246" s="167"/>
      <c r="Z246" s="167"/>
      <c r="AA246" s="167"/>
      <c r="AB246" s="167"/>
      <c r="AC246" s="167"/>
      <c r="AD246" s="167"/>
      <c r="AE246" s="167"/>
      <c r="AF246" s="167"/>
      <c r="AG246" s="167"/>
      <c r="AH246" s="167"/>
      <c r="AI246" s="167"/>
      <c r="AJ246" s="167"/>
      <c r="AK246" s="167"/>
      <c r="AL246" s="167"/>
      <c r="AM246" s="167"/>
      <c r="AN246" s="167"/>
      <c r="AO246" s="167"/>
      <c r="AP246" s="167"/>
      <c r="AQ246" s="167"/>
      <c r="AR246" s="167"/>
      <c r="AS246" s="169"/>
    </row>
    <row r="247" spans="1:45" ht="21.75" customHeight="1">
      <c r="A247" s="140"/>
      <c r="B247" s="167"/>
      <c r="C247" s="167"/>
      <c r="D247" s="167"/>
      <c r="E247" s="168"/>
      <c r="F247" s="167"/>
      <c r="G247" s="167"/>
      <c r="H247" s="135"/>
      <c r="I247" s="167"/>
      <c r="J247" s="167"/>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9"/>
    </row>
    <row r="248" spans="1:45" ht="21.75" customHeight="1">
      <c r="A248" s="140"/>
      <c r="B248" s="167"/>
      <c r="C248" s="167"/>
      <c r="D248" s="167"/>
      <c r="E248" s="168"/>
      <c r="F248" s="167"/>
      <c r="G248" s="167"/>
      <c r="H248" s="135"/>
      <c r="I248" s="167"/>
      <c r="J248" s="167"/>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9"/>
    </row>
    <row r="249" spans="1:45" ht="21.75" customHeight="1">
      <c r="A249" s="140"/>
      <c r="B249" s="167"/>
      <c r="C249" s="167"/>
      <c r="D249" s="167"/>
      <c r="E249" s="168"/>
      <c r="F249" s="167"/>
      <c r="G249" s="167"/>
      <c r="H249" s="135"/>
      <c r="I249" s="167"/>
      <c r="J249" s="167"/>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9"/>
    </row>
    <row r="250" spans="1:45" ht="21.75" customHeight="1">
      <c r="A250" s="140"/>
      <c r="B250" s="167"/>
      <c r="C250" s="167"/>
      <c r="D250" s="167"/>
      <c r="E250" s="168"/>
      <c r="F250" s="167"/>
      <c r="G250" s="167"/>
      <c r="H250" s="135"/>
      <c r="I250" s="167"/>
      <c r="J250" s="167"/>
      <c r="K250" s="167"/>
      <c r="L250" s="167"/>
      <c r="M250" s="167"/>
      <c r="N250" s="167"/>
      <c r="O250" s="167"/>
      <c r="P250" s="167"/>
      <c r="Q250" s="167"/>
      <c r="R250" s="167"/>
      <c r="S250" s="167"/>
      <c r="T250" s="167"/>
      <c r="U250" s="167"/>
      <c r="V250" s="167"/>
      <c r="W250" s="167"/>
      <c r="X250" s="167"/>
      <c r="Y250" s="167"/>
      <c r="Z250" s="167"/>
      <c r="AA250" s="167"/>
      <c r="AB250" s="167"/>
      <c r="AC250" s="167"/>
      <c r="AD250" s="167"/>
      <c r="AE250" s="167"/>
      <c r="AF250" s="167"/>
      <c r="AG250" s="167"/>
      <c r="AH250" s="167"/>
      <c r="AI250" s="167"/>
      <c r="AJ250" s="167"/>
      <c r="AK250" s="167"/>
      <c r="AL250" s="167"/>
      <c r="AM250" s="167"/>
      <c r="AN250" s="167"/>
      <c r="AO250" s="167"/>
      <c r="AP250" s="167"/>
      <c r="AQ250" s="167"/>
      <c r="AR250" s="167"/>
      <c r="AS250" s="169"/>
    </row>
    <row r="251" spans="1:45" ht="21.75" customHeight="1" thickBot="1">
      <c r="A251" s="140"/>
      <c r="B251" s="170"/>
      <c r="C251" s="170"/>
      <c r="D251" s="170"/>
      <c r="E251" s="171"/>
      <c r="F251" s="170"/>
      <c r="G251" s="170"/>
      <c r="H251" s="135"/>
      <c r="I251" s="170"/>
      <c r="J251" s="170"/>
      <c r="K251" s="170"/>
      <c r="L251" s="170"/>
      <c r="M251" s="170"/>
      <c r="N251" s="170"/>
      <c r="O251" s="170"/>
      <c r="P251" s="170"/>
      <c r="Q251" s="170"/>
      <c r="R251" s="170"/>
      <c r="S251" s="170"/>
      <c r="T251" s="170"/>
      <c r="U251" s="170"/>
      <c r="V251" s="170"/>
      <c r="W251" s="170"/>
      <c r="X251" s="170"/>
      <c r="Y251" s="170"/>
      <c r="Z251" s="170"/>
      <c r="AA251" s="170"/>
      <c r="AB251" s="170"/>
      <c r="AC251" s="170"/>
      <c r="AD251" s="170"/>
      <c r="AE251" s="170"/>
      <c r="AF251" s="170"/>
      <c r="AG251" s="170"/>
      <c r="AH251" s="170"/>
      <c r="AI251" s="170"/>
      <c r="AJ251" s="170"/>
      <c r="AK251" s="170"/>
      <c r="AL251" s="170"/>
      <c r="AM251" s="170"/>
      <c r="AN251" s="170"/>
      <c r="AO251" s="170"/>
      <c r="AP251" s="170"/>
      <c r="AQ251" s="170"/>
      <c r="AR251" s="170"/>
      <c r="AS251" s="172"/>
    </row>
  </sheetData>
  <autoFilter ref="A12:AS12"/>
  <mergeCells count="33">
    <mergeCell ref="D9:L9"/>
    <mergeCell ref="M7:N7"/>
    <mergeCell ref="A8:C8"/>
    <mergeCell ref="M8:N8"/>
    <mergeCell ref="O8:Z8"/>
    <mergeCell ref="AA8:AC8"/>
    <mergeCell ref="D6:L6"/>
    <mergeCell ref="D7:L7"/>
    <mergeCell ref="D8:L8"/>
    <mergeCell ref="O7:Z7"/>
    <mergeCell ref="AA7:AC7"/>
    <mergeCell ref="M11:AG11"/>
    <mergeCell ref="AH11:AQ11"/>
    <mergeCell ref="A2:C4"/>
    <mergeCell ref="D2:AQ4"/>
    <mergeCell ref="A11:C11"/>
    <mergeCell ref="A7:C7"/>
    <mergeCell ref="AD7:AL7"/>
    <mergeCell ref="A10:AS10"/>
    <mergeCell ref="AD8:AL8"/>
    <mergeCell ref="A9:C9"/>
    <mergeCell ref="M9:N9"/>
    <mergeCell ref="O9:Z9"/>
    <mergeCell ref="AA9:AC9"/>
    <mergeCell ref="AD9:AL9"/>
    <mergeCell ref="AR2:AS3"/>
    <mergeCell ref="AR4:AS4"/>
    <mergeCell ref="A5:AS5"/>
    <mergeCell ref="A6:C6"/>
    <mergeCell ref="M6:N6"/>
    <mergeCell ref="O6:Z6"/>
    <mergeCell ref="AA6:AC6"/>
    <mergeCell ref="AD6:AL6"/>
  </mergeCells>
  <conditionalFormatting sqref="M189:M200 B189:D200 F189:F200 I59:M60 Q189:R200 X189:AB200 Q57:AB149 B57:G103 B104:F149 B161:F188 Q161:AB188 I161:I200 K202:M202 B202:D202 B151:F159 Q151:AB159 Q202:AB202 Q204:AB212 B204:D212 K204:M212 K57:M58 I63:M67 I61:I62 K61:M62 I71:M73 I68:I70 K68:M70 I125:M130 I74:I124 K74:M124 I133:M149 I131:I132 K131:M132 I151:I159 K161:M188 K151:M159 I57:I58 Q12:AB12">
    <cfRule type="containsText" dxfId="922" priority="59" operator="containsText" text="PREENCHER">
      <formula>NOT(ISERROR(SEARCH("PREENCHER",B12)))</formula>
    </cfRule>
  </conditionalFormatting>
  <conditionalFormatting sqref="G104:G149 G161:G192 G151:G159">
    <cfRule type="containsText" dxfId="921" priority="57" operator="containsText" text="PREENCHER">
      <formula>NOT(ISERROR(SEARCH("PREENCHER",G104)))</formula>
    </cfRule>
  </conditionalFormatting>
  <conditionalFormatting sqref="E189:E200">
    <cfRule type="containsText" dxfId="920" priority="58" operator="containsText" text="PREENCHER">
      <formula>NOT(ISERROR(SEARCH("PREENCHER",E189)))</formula>
    </cfRule>
  </conditionalFormatting>
  <conditionalFormatting sqref="N57:P149 N161:P200 N151:P159 N202:P202 N204:P212">
    <cfRule type="containsText" dxfId="919" priority="56" operator="containsText" text="PREENCHER">
      <formula>NOT(ISERROR(SEARCH("PREENCHER",N57)))</formula>
    </cfRule>
  </conditionalFormatting>
  <conditionalFormatting sqref="F202 I202 F204:F212 I204:I212">
    <cfRule type="containsText" dxfId="918" priority="55" operator="containsText" text="PREENCHER">
      <formula>NOT(ISERROR(SEARCH("PREENCHER",F202)))</formula>
    </cfRule>
  </conditionalFormatting>
  <conditionalFormatting sqref="E202 E204:E212">
    <cfRule type="containsText" dxfId="917" priority="54" operator="containsText" text="PREENCHER">
      <formula>NOT(ISERROR(SEARCH("PREENCHER",E202)))</formula>
    </cfRule>
  </conditionalFormatting>
  <conditionalFormatting sqref="G202 G204:G212">
    <cfRule type="containsText" dxfId="916" priority="52" operator="containsText" text="PREENCHER">
      <formula>NOT(ISERROR(SEARCH("PREENCHER",G202)))</formula>
    </cfRule>
  </conditionalFormatting>
  <conditionalFormatting sqref="I160 Q160:AB160 B160:F160 K160:M160">
    <cfRule type="containsText" dxfId="915" priority="50" operator="containsText" text="PREENCHER">
      <formula>NOT(ISERROR(SEARCH("PREENCHER",B160)))</formula>
    </cfRule>
  </conditionalFormatting>
  <conditionalFormatting sqref="G160">
    <cfRule type="containsText" dxfId="914" priority="49" operator="containsText" text="PREENCHER">
      <formula>NOT(ISERROR(SEARCH("PREENCHER",G160)))</formula>
    </cfRule>
  </conditionalFormatting>
  <conditionalFormatting sqref="N160:P160">
    <cfRule type="containsText" dxfId="913" priority="48" operator="containsText" text="PREENCHER">
      <formula>NOT(ISERROR(SEARCH("PREENCHER",N160)))</formula>
    </cfRule>
  </conditionalFormatting>
  <conditionalFormatting sqref="I36 F36 B36:D36 Q36:AB36 K36:M36 K41:M56 Q41:AB56 B41:D56 F41:F56 I41:I56 K38:M39 Q38:AB39 B38:D39 F38:F39 I38:I39 K19:M33 B19:D33 F19:F33 I19:I33 Q19:AB33">
    <cfRule type="containsText" dxfId="912" priority="46" operator="containsText" text="PREENCHER">
      <formula>NOT(ISERROR(SEARCH("PREENCHER",B19)))</formula>
    </cfRule>
  </conditionalFormatting>
  <conditionalFormatting sqref="P36 P38:P39 P22:P33 P41:P48 P50:P56 P19:P20">
    <cfRule type="containsText" dxfId="911" priority="45" operator="containsText" text="PREENCHER">
      <formula>NOT(ISERROR(SEARCH("PREENCHER",P19)))</formula>
    </cfRule>
  </conditionalFormatting>
  <conditionalFormatting sqref="I150:M150 Q150:AB150 B150:F150">
    <cfRule type="containsText" dxfId="910" priority="43" operator="containsText" text="PREENCHER">
      <formula>NOT(ISERROR(SEARCH("PREENCHER",B150)))</formula>
    </cfRule>
  </conditionalFormatting>
  <conditionalFormatting sqref="G150">
    <cfRule type="containsText" dxfId="909" priority="42" operator="containsText" text="PREENCHER">
      <formula>NOT(ISERROR(SEARCH("PREENCHER",G150)))</formula>
    </cfRule>
  </conditionalFormatting>
  <conditionalFormatting sqref="N150:P150">
    <cfRule type="containsText" dxfId="908" priority="41" operator="containsText" text="PREENCHER">
      <formula>NOT(ISERROR(SEARCH("PREENCHER",N150)))</formula>
    </cfRule>
  </conditionalFormatting>
  <conditionalFormatting sqref="K201:M201 B201:D201 Q201:AB201">
    <cfRule type="containsText" dxfId="907" priority="39" operator="containsText" text="PREENCHER">
      <formula>NOT(ISERROR(SEARCH("PREENCHER",B201)))</formula>
    </cfRule>
  </conditionalFormatting>
  <conditionalFormatting sqref="N201:P201">
    <cfRule type="containsText" dxfId="906" priority="38" operator="containsText" text="PREENCHER">
      <formula>NOT(ISERROR(SEARCH("PREENCHER",N201)))</formula>
    </cfRule>
  </conditionalFormatting>
  <conditionalFormatting sqref="I201 F201">
    <cfRule type="containsText" dxfId="905" priority="37" operator="containsText" text="PREENCHER">
      <formula>NOT(ISERROR(SEARCH("PREENCHER",F201)))</formula>
    </cfRule>
  </conditionalFormatting>
  <conditionalFormatting sqref="E201">
    <cfRule type="containsText" dxfId="904" priority="36" operator="containsText" text="PREENCHER">
      <formula>NOT(ISERROR(SEARCH("PREENCHER",E201)))</formula>
    </cfRule>
  </conditionalFormatting>
  <conditionalFormatting sqref="G201">
    <cfRule type="containsText" dxfId="903" priority="34" operator="containsText" text="PREENCHER">
      <formula>NOT(ISERROR(SEARCH("PREENCHER",G201)))</formula>
    </cfRule>
  </conditionalFormatting>
  <conditionalFormatting sqref="K203:M203 B203:D203 Q203:AB203">
    <cfRule type="containsText" dxfId="902" priority="33" operator="containsText" text="PREENCHER">
      <formula>NOT(ISERROR(SEARCH("PREENCHER",B203)))</formula>
    </cfRule>
  </conditionalFormatting>
  <conditionalFormatting sqref="N203:P203">
    <cfRule type="containsText" dxfId="901" priority="32" operator="containsText" text="PREENCHER">
      <formula>NOT(ISERROR(SEARCH("PREENCHER",N203)))</formula>
    </cfRule>
  </conditionalFormatting>
  <conditionalFormatting sqref="F203 I203:J203">
    <cfRule type="containsText" dxfId="900" priority="31" operator="containsText" text="PREENCHER">
      <formula>NOT(ISERROR(SEARCH("PREENCHER",F203)))</formula>
    </cfRule>
  </conditionalFormatting>
  <conditionalFormatting sqref="E203">
    <cfRule type="containsText" dxfId="899" priority="30" operator="containsText" text="PREENCHER">
      <formula>NOT(ISERROR(SEARCH("PREENCHER",E203)))</formula>
    </cfRule>
  </conditionalFormatting>
  <conditionalFormatting sqref="G203">
    <cfRule type="containsText" dxfId="898" priority="28" operator="containsText" text="PREENCHER">
      <formula>NOT(ISERROR(SEARCH("PREENCHER",G203)))</formula>
    </cfRule>
  </conditionalFormatting>
  <conditionalFormatting sqref="K34:M34 Q34:AB34 B34:D34 F34 I34">
    <cfRule type="containsText" dxfId="897" priority="27" operator="containsText" text="PREENCHER">
      <formula>NOT(ISERROR(SEARCH("PREENCHER",B34)))</formula>
    </cfRule>
  </conditionalFormatting>
  <conditionalFormatting sqref="K35:M35 Q35:AB35 B35:D35 F35 I35">
    <cfRule type="containsText" dxfId="896" priority="25" operator="containsText" text="PREENCHER">
      <formula>NOT(ISERROR(SEARCH("PREENCHER",B35)))</formula>
    </cfRule>
  </conditionalFormatting>
  <conditionalFormatting sqref="I40 F40 B40:D40 Q40:AB40 K40:M40">
    <cfRule type="containsText" dxfId="895" priority="23" operator="containsText" text="PREENCHER">
      <formula>NOT(ISERROR(SEARCH("PREENCHER",B40)))</formula>
    </cfRule>
  </conditionalFormatting>
  <conditionalFormatting sqref="I37 F37 B37:D37 Q37:AB37 K37:M37">
    <cfRule type="containsText" dxfId="894" priority="21" operator="containsText" text="PREENCHER">
      <formula>NOT(ISERROR(SEARCH("PREENCHER",B37)))</formula>
    </cfRule>
  </conditionalFormatting>
  <conditionalFormatting sqref="J206:J212 J202">
    <cfRule type="containsText" dxfId="893" priority="19" operator="containsText" text="PREENCHER">
      <formula>NOT(ISERROR(SEARCH("PREENCHER",J202)))</formula>
    </cfRule>
  </conditionalFormatting>
  <conditionalFormatting sqref="P34">
    <cfRule type="containsText" dxfId="892" priority="18" operator="containsText" text="PREENCHER">
      <formula>NOT(ISERROR(SEARCH("PREENCHER",P34)))</formula>
    </cfRule>
  </conditionalFormatting>
  <conditionalFormatting sqref="P35">
    <cfRule type="containsText" dxfId="891" priority="17" operator="containsText" text="PREENCHER">
      <formula>NOT(ISERROR(SEARCH("PREENCHER",P35)))</formula>
    </cfRule>
  </conditionalFormatting>
  <conditionalFormatting sqref="P37">
    <cfRule type="containsText" dxfId="890" priority="16" operator="containsText" text="PREENCHER">
      <formula>NOT(ISERROR(SEARCH("PREENCHER",P37)))</formula>
    </cfRule>
  </conditionalFormatting>
  <conditionalFormatting sqref="P40">
    <cfRule type="containsText" dxfId="889" priority="15" operator="containsText" text="PREENCHER">
      <formula>NOT(ISERROR(SEARCH("PREENCHER",P40)))</formula>
    </cfRule>
  </conditionalFormatting>
  <conditionalFormatting sqref="P21">
    <cfRule type="containsText" dxfId="888" priority="14" operator="containsText" text="PREENCHER">
      <formula>NOT(ISERROR(SEARCH("PREENCHER",P21)))</formula>
    </cfRule>
  </conditionalFormatting>
  <conditionalFormatting sqref="F18 I18">
    <cfRule type="containsText" dxfId="887" priority="13" operator="containsText" text="PREENCHER">
      <formula>NOT(ISERROR(SEARCH("PREENCHER",F18)))</formula>
    </cfRule>
  </conditionalFormatting>
  <conditionalFormatting sqref="A18:D18 M18 Q18:AB18 A19:A251">
    <cfRule type="containsText" dxfId="886" priority="12" operator="containsText" text="PREENCHER">
      <formula>NOT(ISERROR(SEARCH("PREENCHER",A18)))</formula>
    </cfRule>
  </conditionalFormatting>
  <conditionalFormatting sqref="P18">
    <cfRule type="containsText" dxfId="885" priority="11" operator="containsText" text="PREENCHER">
      <formula>NOT(ISERROR(SEARCH("PREENCHER",P18)))</formula>
    </cfRule>
  </conditionalFormatting>
  <conditionalFormatting sqref="D12 F12 H12:I12 M11 K12:L12">
    <cfRule type="containsText" dxfId="884" priority="10" operator="containsText" text="PREENCHER">
      <formula>NOT(ISERROR(SEARCH("PREENCHER",D11)))</formula>
    </cfRule>
  </conditionalFormatting>
  <conditionalFormatting sqref="B12:C12 M12">
    <cfRule type="containsText" dxfId="883" priority="9" operator="containsText" text="PREENCHER">
      <formula>NOT(ISERROR(SEARCH("PREENCHER",B12)))</formula>
    </cfRule>
  </conditionalFormatting>
  <conditionalFormatting sqref="P12">
    <cfRule type="containsText" dxfId="882" priority="8" operator="containsText" text="PREENCHER">
      <formula>NOT(ISERROR(SEARCH("PREENCHER",P12)))</formula>
    </cfRule>
  </conditionalFormatting>
  <conditionalFormatting sqref="A11:A12">
    <cfRule type="containsText" dxfId="881" priority="7" operator="containsText" text="PREENCHER">
      <formula>NOT(ISERROR(SEARCH("PREENCHER",A11)))</formula>
    </cfRule>
  </conditionalFormatting>
  <conditionalFormatting sqref="D6 D7:K9">
    <cfRule type="cellIs" dxfId="880" priority="3" operator="equal">
      <formula>""</formula>
    </cfRule>
  </conditionalFormatting>
  <conditionalFormatting sqref="O6:Z9">
    <cfRule type="cellIs" dxfId="879" priority="2" operator="equal">
      <formula>""</formula>
    </cfRule>
  </conditionalFormatting>
  <conditionalFormatting sqref="AD6:AL9">
    <cfRule type="cellIs" dxfId="878" priority="1" operator="equal">
      <formula>""</formula>
    </cfRule>
  </conditionalFormatting>
  <dataValidations count="2">
    <dataValidation type="list" allowBlank="1" showInputMessage="1" showErrorMessage="1" sqref="Y13:Y175">
      <formula1>"Alça,Cabo,Alça e cabo"</formula1>
    </dataValidation>
    <dataValidation type="list" allowBlank="1" showInputMessage="1" showErrorMessage="1" sqref="K13:L175">
      <formula1>"Fogão,Forno, Fogão e forno"</formula1>
    </dataValidation>
  </dataValidations>
  <pageMargins left="0.511811024" right="0.511811024" top="0.78740157499999996" bottom="0.78740157499999996" header="0.31496062000000002" footer="0.31496062000000002"/>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204"/>
  <sheetViews>
    <sheetView showGridLines="0" zoomScale="85" zoomScaleNormal="85" workbookViewId="0">
      <pane xSplit="1" ySplit="3" topLeftCell="B4" activePane="bottomRight" state="frozen"/>
      <selection pane="topRight" activeCell="B1" sqref="B1"/>
      <selection pane="bottomLeft" activeCell="A4" sqref="A4"/>
      <selection pane="bottomRight" activeCell="C15" sqref="C15"/>
    </sheetView>
  </sheetViews>
  <sheetFormatPr defaultRowHeight="15"/>
  <cols>
    <col min="1" max="1" width="29.140625" style="94" customWidth="1"/>
    <col min="2" max="2" width="58.85546875" style="94" customWidth="1"/>
    <col min="3" max="3" width="24.28515625" style="94" customWidth="1"/>
    <col min="4" max="4" width="28.28515625" style="94" customWidth="1"/>
    <col min="5" max="5" width="33.140625" style="94" customWidth="1"/>
    <col min="6" max="6" width="18.5703125" style="94" bestFit="1" customWidth="1"/>
    <col min="7" max="7" width="26.7109375" style="94" customWidth="1"/>
    <col min="8" max="8" width="24.140625" style="94" customWidth="1"/>
    <col min="9" max="9" width="18.28515625" style="94" customWidth="1"/>
    <col min="10" max="16384" width="9.140625" style="94"/>
  </cols>
  <sheetData>
    <row r="1" spans="1:9" customFormat="1" ht="28.5" customHeight="1">
      <c r="A1" s="109" t="s">
        <v>780</v>
      </c>
      <c r="B1" s="94" t="s">
        <v>798</v>
      </c>
      <c r="C1" s="391" t="s">
        <v>760</v>
      </c>
      <c r="D1" s="391"/>
      <c r="E1" s="87">
        <f>COUNTA(C3:C1048576)-1</f>
        <v>1</v>
      </c>
      <c r="F1" s="88">
        <f>ROUNDUP(E1/5, 0)</f>
        <v>1</v>
      </c>
      <c r="G1" s="89" t="str">
        <f>"última linha  "&amp;E1+3</f>
        <v>última linha  4</v>
      </c>
    </row>
    <row r="2" spans="1:9" customFormat="1">
      <c r="G2" s="89"/>
    </row>
    <row r="3" spans="1:9" s="13" customFormat="1" ht="30">
      <c r="A3" s="109" t="s">
        <v>896</v>
      </c>
      <c r="B3" s="110" t="s">
        <v>759</v>
      </c>
      <c r="C3" s="110" t="s">
        <v>758</v>
      </c>
      <c r="D3" s="109" t="s">
        <v>781</v>
      </c>
      <c r="E3" s="109" t="s">
        <v>799</v>
      </c>
      <c r="F3" s="109" t="s">
        <v>800</v>
      </c>
      <c r="G3" s="109" t="s">
        <v>885</v>
      </c>
      <c r="H3" s="109" t="s">
        <v>776</v>
      </c>
      <c r="I3" s="110" t="s">
        <v>757</v>
      </c>
    </row>
    <row r="4" spans="1:9">
      <c r="A4" s="94" t="s">
        <v>797</v>
      </c>
      <c r="B4" s="94" t="s">
        <v>797</v>
      </c>
      <c r="C4" s="94" t="s">
        <v>797</v>
      </c>
      <c r="D4" s="94" t="s">
        <v>797</v>
      </c>
      <c r="E4" s="94" t="s">
        <v>797</v>
      </c>
      <c r="F4" s="94" t="s">
        <v>797</v>
      </c>
      <c r="G4" s="94" t="s">
        <v>797</v>
      </c>
      <c r="H4" s="94" t="s">
        <v>797</v>
      </c>
      <c r="I4" s="95" t="s">
        <v>797</v>
      </c>
    </row>
    <row r="5" spans="1:9">
      <c r="A5" s="94" t="s">
        <v>761</v>
      </c>
    </row>
    <row r="6" spans="1:9">
      <c r="A6"/>
      <c r="B6"/>
      <c r="C6"/>
      <c r="D6"/>
      <c r="E6"/>
      <c r="F6"/>
      <c r="G6"/>
      <c r="H6"/>
      <c r="I6"/>
    </row>
    <row r="7" spans="1:9">
      <c r="A7"/>
      <c r="B7"/>
      <c r="C7"/>
      <c r="D7"/>
      <c r="E7"/>
      <c r="F7"/>
      <c r="G7"/>
      <c r="H7"/>
      <c r="I7"/>
    </row>
    <row r="8" spans="1:9">
      <c r="A8"/>
      <c r="B8"/>
      <c r="C8"/>
      <c r="D8"/>
      <c r="E8"/>
      <c r="F8"/>
      <c r="G8"/>
      <c r="H8"/>
      <c r="I8"/>
    </row>
    <row r="9" spans="1:9">
      <c r="A9"/>
      <c r="B9"/>
      <c r="C9"/>
      <c r="D9"/>
      <c r="E9"/>
      <c r="F9"/>
      <c r="G9"/>
      <c r="H9"/>
      <c r="I9"/>
    </row>
    <row r="10" spans="1:9">
      <c r="A10"/>
      <c r="B10"/>
      <c r="C10"/>
      <c r="D10"/>
      <c r="E10"/>
      <c r="F10"/>
      <c r="G10"/>
      <c r="H10"/>
      <c r="I10"/>
    </row>
    <row r="11" spans="1:9">
      <c r="A11"/>
      <c r="B11"/>
      <c r="C11"/>
      <c r="D11"/>
      <c r="E11"/>
      <c r="F11"/>
      <c r="G11"/>
      <c r="H11"/>
      <c r="I11"/>
    </row>
    <row r="12" spans="1:9">
      <c r="A12"/>
      <c r="B12"/>
      <c r="C12"/>
      <c r="D12"/>
      <c r="E12"/>
      <c r="F12"/>
      <c r="G12"/>
      <c r="H12"/>
      <c r="I12"/>
    </row>
    <row r="13" spans="1:9">
      <c r="A13"/>
      <c r="B13"/>
      <c r="C13"/>
      <c r="D13"/>
      <c r="E13"/>
      <c r="F13"/>
      <c r="G13"/>
      <c r="H13"/>
      <c r="I13"/>
    </row>
    <row r="14" spans="1:9">
      <c r="A14"/>
      <c r="B14"/>
      <c r="C14"/>
      <c r="D14"/>
      <c r="E14"/>
      <c r="F14"/>
      <c r="G14"/>
      <c r="H14"/>
      <c r="I14"/>
    </row>
    <row r="15" spans="1:9">
      <c r="A15"/>
      <c r="B15"/>
      <c r="C15"/>
      <c r="D15"/>
      <c r="E15"/>
      <c r="F15"/>
      <c r="G15"/>
      <c r="H15"/>
      <c r="I15"/>
    </row>
    <row r="16" spans="1:9">
      <c r="A16"/>
      <c r="B16"/>
      <c r="C16"/>
      <c r="D16"/>
      <c r="E16"/>
      <c r="F16"/>
      <c r="G16"/>
      <c r="H16"/>
    </row>
    <row r="17" spans="1:8">
      <c r="A17"/>
      <c r="B17"/>
      <c r="C17"/>
      <c r="D17"/>
      <c r="E17"/>
      <c r="F17"/>
      <c r="G17"/>
      <c r="H17"/>
    </row>
    <row r="18" spans="1:8">
      <c r="A18"/>
      <c r="B18"/>
      <c r="C18"/>
      <c r="D18"/>
      <c r="E18"/>
      <c r="F18"/>
      <c r="G18"/>
      <c r="H18"/>
    </row>
    <row r="19" spans="1:8">
      <c r="A19"/>
      <c r="B19"/>
      <c r="C19"/>
      <c r="D19"/>
      <c r="E19"/>
      <c r="F19"/>
      <c r="G19"/>
      <c r="H19"/>
    </row>
    <row r="20" spans="1:8">
      <c r="A20"/>
      <c r="B20"/>
      <c r="C20"/>
      <c r="D20"/>
      <c r="E20"/>
      <c r="F20"/>
      <c r="G20"/>
      <c r="H20"/>
    </row>
    <row r="21" spans="1:8">
      <c r="A21"/>
      <c r="B21"/>
      <c r="C21"/>
      <c r="D21"/>
      <c r="E21"/>
      <c r="F21"/>
      <c r="G21"/>
      <c r="H21"/>
    </row>
    <row r="22" spans="1:8">
      <c r="A22"/>
      <c r="B22"/>
      <c r="C22"/>
      <c r="D22"/>
      <c r="E22"/>
      <c r="F22"/>
      <c r="G22"/>
      <c r="H22"/>
    </row>
    <row r="23" spans="1:8">
      <c r="A23"/>
      <c r="B23"/>
      <c r="C23"/>
      <c r="D23"/>
      <c r="E23"/>
      <c r="F23"/>
      <c r="G23"/>
      <c r="H23"/>
    </row>
    <row r="24" spans="1:8">
      <c r="A24"/>
      <c r="B24"/>
      <c r="C24"/>
      <c r="D24"/>
      <c r="E24"/>
      <c r="F24"/>
      <c r="G24"/>
      <c r="H24"/>
    </row>
    <row r="25" spans="1:8">
      <c r="A25"/>
      <c r="B25"/>
      <c r="C25"/>
      <c r="D25"/>
      <c r="E25"/>
      <c r="F25"/>
      <c r="G25"/>
      <c r="H25"/>
    </row>
    <row r="26" spans="1:8">
      <c r="A26"/>
      <c r="B26"/>
      <c r="C26"/>
      <c r="D26"/>
      <c r="E26"/>
      <c r="F26"/>
      <c r="G26"/>
      <c r="H26"/>
    </row>
    <row r="27" spans="1:8">
      <c r="A27"/>
      <c r="B27"/>
      <c r="C27"/>
      <c r="D27"/>
      <c r="E27"/>
      <c r="F27"/>
      <c r="G27"/>
      <c r="H27"/>
    </row>
    <row r="28" spans="1:8">
      <c r="A28"/>
      <c r="B28"/>
      <c r="C28"/>
      <c r="D28"/>
      <c r="E28"/>
      <c r="F28"/>
      <c r="G28"/>
      <c r="H28"/>
    </row>
    <row r="29" spans="1:8">
      <c r="A29"/>
      <c r="B29"/>
      <c r="C29"/>
      <c r="D29"/>
      <c r="E29"/>
      <c r="F29"/>
      <c r="G29"/>
      <c r="H29"/>
    </row>
    <row r="30" spans="1:8">
      <c r="A30"/>
      <c r="B30"/>
      <c r="C30"/>
      <c r="D30"/>
      <c r="E30"/>
      <c r="F30"/>
      <c r="G30"/>
      <c r="H30"/>
    </row>
    <row r="31" spans="1:8">
      <c r="A31"/>
      <c r="B31"/>
      <c r="C31"/>
      <c r="D31"/>
      <c r="E31"/>
      <c r="F31"/>
      <c r="G31"/>
      <c r="H31"/>
    </row>
    <row r="32" spans="1:8">
      <c r="A32"/>
      <c r="B32"/>
      <c r="C32"/>
      <c r="D32"/>
      <c r="E32"/>
      <c r="F32"/>
      <c r="G32"/>
      <c r="H32"/>
    </row>
    <row r="33" spans="1:8">
      <c r="A33"/>
      <c r="B33"/>
      <c r="C33"/>
      <c r="D33"/>
      <c r="E33"/>
      <c r="F33"/>
      <c r="G33"/>
      <c r="H33"/>
    </row>
    <row r="34" spans="1:8">
      <c r="A34"/>
      <c r="B34"/>
      <c r="C34"/>
      <c r="D34"/>
      <c r="E34"/>
      <c r="F34"/>
      <c r="G34"/>
      <c r="H34"/>
    </row>
    <row r="35" spans="1:8">
      <c r="A35"/>
      <c r="B35"/>
      <c r="C35"/>
      <c r="D35"/>
      <c r="E35"/>
      <c r="F35"/>
      <c r="G35"/>
      <c r="H35"/>
    </row>
    <row r="36" spans="1:8">
      <c r="A36"/>
      <c r="B36"/>
      <c r="C36"/>
      <c r="D36"/>
      <c r="E36"/>
      <c r="F36"/>
      <c r="G36"/>
      <c r="H36"/>
    </row>
    <row r="37" spans="1:8">
      <c r="A37"/>
      <c r="B37"/>
      <c r="C37"/>
      <c r="D37"/>
      <c r="E37"/>
      <c r="F37"/>
      <c r="G37"/>
      <c r="H37"/>
    </row>
    <row r="38" spans="1:8">
      <c r="A38"/>
      <c r="B38"/>
      <c r="C38"/>
      <c r="D38"/>
      <c r="E38"/>
      <c r="F38"/>
      <c r="G38"/>
      <c r="H38"/>
    </row>
    <row r="39" spans="1:8">
      <c r="A39"/>
      <c r="B39"/>
      <c r="C39"/>
      <c r="D39"/>
      <c r="E39"/>
      <c r="F39"/>
      <c r="G39"/>
      <c r="H39"/>
    </row>
    <row r="40" spans="1:8">
      <c r="A40"/>
      <c r="B40"/>
      <c r="C40"/>
      <c r="D40"/>
      <c r="E40"/>
      <c r="F40"/>
      <c r="G40"/>
      <c r="H40"/>
    </row>
    <row r="41" spans="1:8">
      <c r="A41"/>
      <c r="B41"/>
      <c r="C41"/>
      <c r="D41"/>
      <c r="E41"/>
      <c r="F41"/>
      <c r="G41"/>
      <c r="H41"/>
    </row>
    <row r="42" spans="1:8">
      <c r="A42"/>
      <c r="B42"/>
      <c r="C42"/>
      <c r="D42"/>
      <c r="E42"/>
      <c r="F42"/>
      <c r="G42"/>
      <c r="H42"/>
    </row>
    <row r="43" spans="1:8">
      <c r="A43"/>
      <c r="B43"/>
      <c r="C43"/>
      <c r="D43"/>
      <c r="E43"/>
      <c r="F43"/>
      <c r="G43"/>
      <c r="H43"/>
    </row>
    <row r="44" spans="1:8">
      <c r="A44"/>
      <c r="B44"/>
      <c r="C44"/>
      <c r="D44"/>
      <c r="E44"/>
      <c r="F44"/>
      <c r="G44"/>
      <c r="H44"/>
    </row>
    <row r="45" spans="1:8">
      <c r="A45"/>
      <c r="B45"/>
      <c r="C45"/>
      <c r="D45"/>
      <c r="E45"/>
      <c r="F45"/>
      <c r="G45"/>
      <c r="H45"/>
    </row>
    <row r="46" spans="1:8">
      <c r="A46"/>
      <c r="B46"/>
      <c r="C46"/>
      <c r="D46"/>
      <c r="E46"/>
      <c r="F46"/>
      <c r="G46"/>
      <c r="H46"/>
    </row>
    <row r="47" spans="1:8">
      <c r="A47"/>
      <c r="B47"/>
      <c r="C47"/>
      <c r="D47"/>
      <c r="E47"/>
      <c r="F47"/>
      <c r="G47"/>
      <c r="H47"/>
    </row>
    <row r="48" spans="1:8">
      <c r="A48"/>
      <c r="B48"/>
      <c r="C48"/>
      <c r="D48"/>
      <c r="E48"/>
      <c r="F48"/>
      <c r="G48"/>
      <c r="H48"/>
    </row>
    <row r="49" spans="1:8">
      <c r="A49"/>
      <c r="B49"/>
      <c r="C49"/>
      <c r="D49"/>
      <c r="E49"/>
      <c r="F49"/>
      <c r="G49"/>
      <c r="H49"/>
    </row>
    <row r="50" spans="1:8">
      <c r="A50"/>
      <c r="B50"/>
      <c r="C50"/>
      <c r="D50"/>
      <c r="E50"/>
      <c r="F50"/>
      <c r="G50"/>
      <c r="H50"/>
    </row>
    <row r="51" spans="1:8">
      <c r="A51"/>
      <c r="B51"/>
      <c r="C51"/>
      <c r="D51"/>
      <c r="E51"/>
      <c r="F51"/>
      <c r="G51"/>
      <c r="H51"/>
    </row>
    <row r="52" spans="1:8">
      <c r="A52"/>
      <c r="B52"/>
      <c r="C52"/>
      <c r="D52"/>
      <c r="E52"/>
      <c r="F52"/>
      <c r="G52"/>
      <c r="H52"/>
    </row>
    <row r="53" spans="1:8">
      <c r="A53"/>
      <c r="B53"/>
      <c r="C53"/>
      <c r="D53"/>
      <c r="E53"/>
      <c r="F53"/>
      <c r="G53"/>
      <c r="H53"/>
    </row>
    <row r="54" spans="1:8">
      <c r="A54"/>
      <c r="B54"/>
      <c r="C54"/>
      <c r="D54"/>
      <c r="E54"/>
      <c r="F54"/>
      <c r="G54"/>
      <c r="H54"/>
    </row>
    <row r="55" spans="1:8">
      <c r="A55"/>
      <c r="B55"/>
      <c r="C55"/>
      <c r="D55"/>
      <c r="E55"/>
      <c r="F55"/>
      <c r="G55"/>
      <c r="H55"/>
    </row>
    <row r="56" spans="1:8">
      <c r="A56"/>
      <c r="B56"/>
      <c r="C56"/>
      <c r="D56"/>
      <c r="E56"/>
      <c r="F56"/>
      <c r="G56"/>
      <c r="H56"/>
    </row>
    <row r="57" spans="1:8">
      <c r="A57"/>
      <c r="B57"/>
      <c r="C57"/>
      <c r="D57"/>
      <c r="E57"/>
      <c r="F57"/>
      <c r="G57"/>
      <c r="H57"/>
    </row>
    <row r="58" spans="1:8">
      <c r="A58"/>
      <c r="B58"/>
      <c r="C58"/>
      <c r="D58"/>
      <c r="E58"/>
      <c r="F58"/>
      <c r="G58"/>
      <c r="H58"/>
    </row>
    <row r="59" spans="1:8">
      <c r="A59"/>
      <c r="B59"/>
      <c r="C59"/>
      <c r="D59"/>
      <c r="E59"/>
      <c r="F59"/>
      <c r="G59"/>
      <c r="H59"/>
    </row>
    <row r="60" spans="1:8">
      <c r="A60"/>
      <c r="B60"/>
      <c r="C60"/>
      <c r="D60"/>
      <c r="E60"/>
      <c r="F60"/>
      <c r="G60"/>
      <c r="H60"/>
    </row>
    <row r="61" spans="1:8">
      <c r="A61"/>
      <c r="B61"/>
      <c r="C61"/>
      <c r="D61"/>
      <c r="E61"/>
      <c r="F61"/>
      <c r="G61"/>
      <c r="H61"/>
    </row>
    <row r="62" spans="1:8">
      <c r="A62"/>
      <c r="B62"/>
      <c r="C62"/>
      <c r="D62"/>
      <c r="E62"/>
      <c r="F62"/>
      <c r="G62"/>
      <c r="H62"/>
    </row>
    <row r="63" spans="1:8">
      <c r="A63"/>
      <c r="B63"/>
      <c r="C63"/>
      <c r="D63"/>
      <c r="E63"/>
      <c r="F63"/>
      <c r="G63"/>
      <c r="H63"/>
    </row>
    <row r="64" spans="1:8">
      <c r="A64"/>
      <c r="B64"/>
      <c r="C64"/>
      <c r="D64"/>
      <c r="E64"/>
      <c r="F64"/>
      <c r="G64"/>
      <c r="H64"/>
    </row>
    <row r="65" spans="1:8">
      <c r="A65"/>
      <c r="B65"/>
      <c r="C65"/>
      <c r="D65"/>
      <c r="E65"/>
      <c r="F65"/>
      <c r="G65"/>
      <c r="H65"/>
    </row>
    <row r="66" spans="1:8">
      <c r="A66"/>
      <c r="B66"/>
      <c r="C66"/>
      <c r="D66"/>
      <c r="E66"/>
      <c r="F66"/>
      <c r="G66"/>
      <c r="H66"/>
    </row>
    <row r="67" spans="1:8">
      <c r="A67"/>
      <c r="B67"/>
      <c r="C67"/>
      <c r="D67"/>
      <c r="E67"/>
      <c r="F67"/>
      <c r="G67"/>
      <c r="H67"/>
    </row>
    <row r="68" spans="1:8">
      <c r="A68"/>
      <c r="B68"/>
      <c r="C68"/>
      <c r="D68"/>
      <c r="E68"/>
      <c r="F68"/>
      <c r="G68"/>
      <c r="H68"/>
    </row>
    <row r="69" spans="1:8">
      <c r="A69"/>
      <c r="B69"/>
      <c r="C69"/>
      <c r="D69"/>
      <c r="E69"/>
      <c r="F69"/>
      <c r="G69"/>
      <c r="H69"/>
    </row>
    <row r="70" spans="1:8">
      <c r="A70"/>
      <c r="B70"/>
      <c r="C70"/>
      <c r="D70"/>
      <c r="E70"/>
      <c r="F70"/>
      <c r="G70"/>
      <c r="H70"/>
    </row>
    <row r="71" spans="1:8">
      <c r="A71"/>
      <c r="B71"/>
      <c r="C71"/>
      <c r="D71"/>
      <c r="E71"/>
      <c r="F71"/>
      <c r="G71"/>
      <c r="H71"/>
    </row>
    <row r="72" spans="1:8">
      <c r="A72"/>
      <c r="B72"/>
      <c r="C72"/>
      <c r="D72"/>
      <c r="E72"/>
      <c r="F72"/>
      <c r="G72"/>
      <c r="H72"/>
    </row>
    <row r="73" spans="1:8">
      <c r="A73"/>
      <c r="B73"/>
      <c r="C73"/>
      <c r="D73"/>
      <c r="E73"/>
      <c r="F73"/>
      <c r="G73"/>
      <c r="H73"/>
    </row>
    <row r="74" spans="1:8">
      <c r="A74"/>
      <c r="B74"/>
      <c r="C74"/>
      <c r="D74"/>
      <c r="E74"/>
      <c r="F74"/>
      <c r="G74"/>
      <c r="H74"/>
    </row>
    <row r="75" spans="1:8">
      <c r="A75"/>
      <c r="B75"/>
      <c r="C75"/>
      <c r="D75"/>
      <c r="E75"/>
      <c r="F75"/>
      <c r="G75"/>
      <c r="H75"/>
    </row>
    <row r="76" spans="1:8">
      <c r="A76"/>
      <c r="B76"/>
      <c r="C76"/>
      <c r="D76"/>
      <c r="E76"/>
      <c r="F76"/>
      <c r="G76"/>
      <c r="H76"/>
    </row>
    <row r="77" spans="1:8">
      <c r="A77"/>
      <c r="B77"/>
      <c r="C77"/>
      <c r="D77"/>
      <c r="E77"/>
      <c r="F77"/>
      <c r="G77"/>
      <c r="H77"/>
    </row>
    <row r="78" spans="1:8">
      <c r="A78"/>
      <c r="B78"/>
      <c r="C78"/>
      <c r="D78"/>
      <c r="E78"/>
      <c r="F78"/>
      <c r="G78"/>
      <c r="H78"/>
    </row>
    <row r="79" spans="1:8">
      <c r="A79"/>
      <c r="B79"/>
      <c r="C79"/>
      <c r="D79"/>
      <c r="E79"/>
      <c r="F79"/>
      <c r="G79"/>
      <c r="H79"/>
    </row>
    <row r="80" spans="1:8">
      <c r="A80"/>
      <c r="B80"/>
      <c r="C80"/>
      <c r="D80"/>
      <c r="E80"/>
      <c r="F80"/>
      <c r="G80"/>
      <c r="H80"/>
    </row>
    <row r="81" spans="1:8">
      <c r="A81"/>
      <c r="B81"/>
      <c r="C81"/>
      <c r="D81"/>
      <c r="E81"/>
      <c r="F81"/>
      <c r="G81"/>
      <c r="H81"/>
    </row>
    <row r="82" spans="1:8">
      <c r="A82"/>
      <c r="B82"/>
      <c r="C82"/>
      <c r="D82"/>
      <c r="E82"/>
      <c r="F82"/>
      <c r="G82"/>
      <c r="H82"/>
    </row>
    <row r="83" spans="1:8">
      <c r="A83"/>
      <c r="B83"/>
      <c r="C83"/>
      <c r="D83"/>
      <c r="E83"/>
      <c r="F83"/>
      <c r="G83"/>
      <c r="H83"/>
    </row>
    <row r="84" spans="1:8">
      <c r="A84"/>
      <c r="B84"/>
      <c r="C84"/>
      <c r="D84"/>
      <c r="E84"/>
      <c r="F84"/>
      <c r="G84"/>
      <c r="H84"/>
    </row>
    <row r="85" spans="1:8">
      <c r="A85"/>
      <c r="B85"/>
      <c r="C85"/>
      <c r="D85"/>
      <c r="E85"/>
      <c r="F85"/>
      <c r="G85"/>
      <c r="H85"/>
    </row>
    <row r="86" spans="1:8">
      <c r="A86"/>
      <c r="B86"/>
      <c r="C86"/>
      <c r="D86"/>
      <c r="E86"/>
      <c r="F86"/>
      <c r="G86"/>
      <c r="H86"/>
    </row>
    <row r="87" spans="1:8">
      <c r="A87"/>
      <c r="B87"/>
      <c r="C87"/>
      <c r="D87"/>
      <c r="E87"/>
      <c r="F87"/>
      <c r="G87"/>
      <c r="H87"/>
    </row>
    <row r="88" spans="1:8">
      <c r="A88"/>
      <c r="B88"/>
      <c r="C88"/>
      <c r="D88"/>
      <c r="E88"/>
      <c r="F88"/>
      <c r="G88"/>
      <c r="H88"/>
    </row>
    <row r="89" spans="1:8">
      <c r="A89"/>
      <c r="B89"/>
      <c r="C89"/>
      <c r="D89"/>
      <c r="E89"/>
      <c r="F89"/>
      <c r="G89"/>
      <c r="H89"/>
    </row>
    <row r="90" spans="1:8">
      <c r="A90"/>
      <c r="B90"/>
      <c r="C90"/>
      <c r="D90"/>
      <c r="E90"/>
      <c r="F90"/>
      <c r="G90"/>
      <c r="H90"/>
    </row>
    <row r="91" spans="1:8">
      <c r="A91"/>
      <c r="B91"/>
      <c r="C91"/>
      <c r="D91"/>
      <c r="E91"/>
      <c r="F91"/>
      <c r="G91"/>
      <c r="H91"/>
    </row>
    <row r="92" spans="1:8">
      <c r="A92"/>
      <c r="B92"/>
      <c r="C92"/>
      <c r="D92"/>
      <c r="E92"/>
      <c r="F92"/>
      <c r="G92"/>
      <c r="H92"/>
    </row>
    <row r="93" spans="1:8">
      <c r="A93"/>
      <c r="B93"/>
      <c r="C93"/>
      <c r="D93"/>
      <c r="E93"/>
      <c r="F93"/>
      <c r="G93"/>
      <c r="H93"/>
    </row>
    <row r="94" spans="1:8">
      <c r="A94"/>
      <c r="B94"/>
      <c r="C94"/>
      <c r="D94"/>
      <c r="E94"/>
      <c r="F94"/>
      <c r="G94"/>
      <c r="H94"/>
    </row>
    <row r="95" spans="1:8">
      <c r="A95"/>
      <c r="B95"/>
      <c r="C95"/>
      <c r="D95"/>
      <c r="E95"/>
      <c r="F95"/>
      <c r="G95"/>
      <c r="H95"/>
    </row>
    <row r="96" spans="1:8">
      <c r="A96"/>
      <c r="B96"/>
      <c r="C96"/>
      <c r="D96"/>
      <c r="E96"/>
      <c r="F96"/>
      <c r="G96"/>
      <c r="H96"/>
    </row>
    <row r="97" spans="1:8">
      <c r="A97"/>
      <c r="B97"/>
      <c r="C97"/>
      <c r="D97"/>
      <c r="E97"/>
      <c r="F97"/>
      <c r="G97"/>
      <c r="H97"/>
    </row>
    <row r="98" spans="1:8">
      <c r="A98"/>
      <c r="B98"/>
      <c r="C98"/>
      <c r="D98"/>
      <c r="E98"/>
      <c r="F98"/>
      <c r="G98"/>
      <c r="H98"/>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sheetData>
  <mergeCells count="1">
    <mergeCell ref="C1:D1"/>
  </mergeCells>
  <pageMargins left="0.511811024" right="0.511811024" top="0.78740157499999996" bottom="0.78740157499999996" header="0.31496062000000002" footer="0.31496062000000002"/>
  <pageSetup paperSize="9"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F 4 E A A B Q S w M E F A A C A A g A 6 n R p S X E r b 2 u n A A A A + A A A A B I A H A B D b 2 5 m a W c v U G F j a 2 F n Z S 5 4 b W w g o h g A K K A U A A A A A A A A A A A A A A A A A A A A A A A A A A A A h Y 9 N D o I w G E S v Q r q n P 8 A C y U d J d C u J 0 c S 4 b U q F R i g E i u V u L j y S V 5 B E U X c u Z / I m e f O 4 3 S G b m t q 7 q n 7 Q r U k R w x R 5 y s i 2 0 K Z M 0 W j P f o w y D j s h L 6 J U 3 g y b I Z k G n a L K 2 i 4 h x D m H X Y j b v i Q B p Y y c 8 u 1 B V q o R v j a D F U Y q 9 F k V / 1 e I w / E l w w M c x j i K V g y z m A F Z a s i 1 + S L B b I w p k J 8 S N m N t x 1 7 x z v r r P Z A l A n m / 4 E 9 Q S w M E F A A C A A g A 6 n R p S 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O p 0 a U m o i N f K V Q E A A B E D A A A T A B w A R m 9 y b X V s Y X M v U 2 V j d G l v b j E u b S C i G A A o o B Q A A A A A A A A A A A A A A A A A A A A A A A A A A A C F k d 1 q w j A U g O 8 L f Y f Q 3 S h U s f t 3 4 k V m F c o c M p s x m M q o 7 R k G Y y J J O i r i U + w J d j X 2 H H 2 x t S u O C Q v m J u Q 7 5 + T k O 1 E Q a y o 4 C q v d 6 9 i W b a l F J C F B J 0 4 P + z g k 4 1 F j i G 9 H Y 0 z y 9 3 E w C h 3 U R Q y 0 b a F i D Q T X U I B + F g N r P g m 5 n A u x r A 0 o g 2 a v j H G t a s 7 z z T Q M Q t K / x 8 j H 6 O E R D w M f + / 3 p Q M h V y v I P S Y U 6 O D R I / h V z G o v p k C o d o Q S K T p J D D I m Q o M p z C P K N 5 p 9 l I W q d t V E D H U 9 t Z k x l T t 1 F P G X M R V q m U H c r E Z P t S 7 g A 0 K X z j + p 2 E m h Y d U 2 j c e 8 o T 7 p O V T P b T f x I R 7 P f D o S u B c J M g 4 w S U V 5 J o n k x J y I j r l 4 L + 5 5 g 6 Y q T z R p U 7 c h 7 3 O 3 W q d I 9 p x A p S p C G T O 9 c t O e n B n 5 m 4 O d 7 H v H N H 3 x h S L 8 0 8 C s D v z b w t o F 7 L V P A J O y Z j L 1 D 5 V 3 d t i j / / 0 8 6 3 1 B L A Q I t A B Q A A g A I A O p 0 a U l x K 2 9 r p w A A A P g A A A A S A A A A A A A A A A A A A A A A A A A A A A B D b 2 5 m a W c v U G F j a 2 F n Z S 5 4 b W x Q S w E C L Q A U A A I A C A D q d G l J D 8 r p q 6 Q A A A D p A A A A E w A A A A A A A A A A A A A A A A D z A A A A W 0 N v b n R l b n R f V H l w Z X N d L n h t b F B L A Q I t A B Q A A g A I A O p 0 a U m o i N f K V Q E A A B E D A A A T A A A A A A A A A A A A A A A A A O Q B A A B G b 3 J t d W x h c y 9 T Z W N 0 a W 9 u M S 5 t U E s F B g A A A A A D A A M A w g A A A I Y D 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g c R A A A A A A A A 5 R A 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N B R E F T V F J P L U x B Q k 9 S Q V Q l Q z M l O T N S S U 9 T P C 9 J d G V t U G F 0 a D 4 8 L 0 l 0 Z W 1 M b 2 N h d G l v b j 4 8 U 3 R h Y m x l R W 5 0 c m l l c z 4 8 R W 5 0 c n k g V H l w Z T 0 i S X N Q c m l 2 Y X R l I i B W Y W x 1 Z T 0 i b D A i I C 8 + P E V u d H J 5 I F R 5 c G U 9 I k 5 h b W V V c G R h d G V k Q W Z 0 Z X J G a W x s I i B W Y W x 1 Z T 0 i b D A i I C 8 + P E V u d H J 5 I F R 5 c G U 9 I k Z p b G x F b m F i b G V k I i B W Y W x 1 Z T 0 i b D E i I C 8 + P E V u d H J 5 I F R 5 c G U 9 I k Z p b G x U b 0 R h d G F N b 2 R l b E V u Y W J s Z W Q i I F Z h b H V l P S J s M C I g L z 4 8 R W 5 0 c n k g V H l w Z T 0 i U m V z d W x 0 V H l w Z S I g V m F s d W U 9 I n N U Y W J s Z S I g L z 4 8 R W 5 0 c n k g V H l w Z T 0 i Q n V m Z m V y T m V 4 d F J l Z n J l c 2 g i I F Z h b H V l P S J s M S I g L z 4 8 R W 5 0 c n k g V H l w Z T 0 i R m l s b F R h c m d l d C I g V m F s d W U 9 I n N D Q U R B U 1 R S T 1 9 M Q U J P U k F U w 5 N S S U 9 T I i A v P j x F b n R y e S B U e X B l P S J G a W x s U 3 R h d H V z I i B W Y W x 1 Z T 0 i c 0 N v b X B s Z X R l I i A v P j x F b n R y e S B U e X B l P S J G a W x s Q 2 9 1 b n Q i I F Z h b H V l P S J s N j E i I C 8 + P E V u d H J 5 I F R 5 c G U 9 I k Z p b G x F c n J v c k N v d W 5 0 I i B W Y W x 1 Z T 0 i b D A i I C 8 + P E V u d H J 5 I F R 5 c G U 9 I k Z p b G x D b 2 x 1 b W 5 U e X B l c y I g V m F s d W U 9 I n N C Z 1 l H Q U F Z R 0 J n W U d C Z 1 l H Q m c 9 P 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1 0 i I C 8 + P E V u d H J 5 I F R 5 c G U 9 I k Z p b G x F c n J v c k N v Z G U i I F Z h b H V l P S J z V W 5 r b m 9 3 b i I g L z 4 8 R W 5 0 c n k g V H l w Z T 0 i R m l s b E x h c 3 R V c G R h d G V k I i B W Y W x 1 Z T 0 i Z D I w M T Y t M T E t M D l U M T Y 6 M z U 6 M T A u N z g z O T g x M 1 o i I C 8 + P E V u d H J 5 I F R 5 c G U 9 I k Z p b G x l Z E N v b X B s Z X R l U m V z d W x 0 V G 9 X b 3 J r c 2 h l Z X Q i I F Z h b H V l P S J s M S I g L z 4 8 R W 5 0 c n k g V H l w Z T 0 i Q W R k Z W R U b 0 R h d G F N b 2 R l b C I g V m F s d W U 9 I m w w I i A v P j x F b n R y e S B U e X B l P S J S Z W N v d m V y e V R h c m d l d F N o Z W V 0 I i B W Y W x 1 Z T 0 i c 1 B s Y W 5 p b G h h M S I g L z 4 8 R W 5 0 c n k g V H l w Z T 0 i U m V j b 3 Z l c n l U Y X J n Z X R D b 2 x 1 b W 4 i I F Z h b H V l P S J s M S I g L z 4 8 R W 5 0 c n k g V H l w Z T 0 i U m V j b 3 Z l c n l U Y X J n Z X R S b 3 c i I F Z h b H V l P S J s M S I g L z 4 8 R W 5 0 c n k g V H l w Z T 0 i U m V s Y X R p b 2 5 z a G l w S W 5 m b 0 N v b n R h a W 5 l c i I g V m F s d W U 9 I n N 7 J n F 1 b 3 Q 7 Y 2 9 s d W 1 u Q 2 9 1 b n Q m c X V v d D s 6 M T M s J n F 1 b 3 Q 7 a 2 V 5 Q 2 9 s d W 1 u T m F t Z X M m c X V v d D s 6 W 1 0 s J n F 1 b 3 Q 7 c X V l c n l S Z W x h d G l v b n N o a X B z J n F 1 b 3 Q 7 O l t d L C Z x d W 9 0 O 2 N v b H V t b k l k Z W 5 0 a X R p Z X M m c X V v d D s 6 W y Z x d W 9 0 O 1 N l Y 3 R p b 2 4 x L 0 N B R E F T V F J P L U x B Q k 9 S Q V T D k 1 J J T 1 M v V G l w b y B B b H R l c m F k b y 5 7 Q 2 9 s d W 1 u M S w w f S Z x d W 9 0 O y w m c X V v d D t T Z W N 0 a W 9 u M S 9 D Q U R B U 1 R S T y 1 M Q U J P U k F U w 5 N S S U 9 T L 1 R p c G 8 g Q W x 0 Z X J h Z G 8 u e 0 N v b H V t b j I s M X 0 m c X V v d D s s J n F 1 b 3 Q 7 U 2 V j d G l v b j E v Q 0 F E Q V N U U k 8 t T E F C T 1 J B V M O T U k l P U y 9 U a X B v I E F s d G V y Y W R v L n t D b 2 x 1 b W 4 z L D J 9 J n F 1 b 3 Q 7 L C Z x d W 9 0 O 1 N l Y 3 R p b 2 4 x L 0 N B R E F T V F J P L U x B Q k 9 S Q V T D k 1 J J T 1 M v V G l w b y B B b H R l c m F k b y 5 7 Q 2 9 s d W 1 u N C w z f S Z x d W 9 0 O y w m c X V v d D t T Z W N 0 a W 9 u M S 9 D Q U R B U 1 R S T y 1 M Q U J P U k F U w 5 N S S U 9 T L 1 R p c G 8 g Q W x 0 Z X J h Z G 8 u e 0 N v b H V t b j U s N H 0 m c X V v d D s s J n F 1 b 3 Q 7 U 2 V j d G l v b j E v Q 0 F E Q V N U U k 8 t T E F C T 1 J B V M O T U k l P U y 9 U a X B v I E F s d G V y Y W R v L n t D b 2 x 1 b W 4 2 L D V 9 J n F 1 b 3 Q 7 L C Z x d W 9 0 O 1 N l Y 3 R p b 2 4 x L 0 N B R E F T V F J P L U x B Q k 9 S Q V T D k 1 J J T 1 M v V G l w b y B B b H R l c m F k b y 5 7 Q 2 9 s d W 1 u N y w 2 f S Z x d W 9 0 O y w m c X V v d D t T Z W N 0 a W 9 u M S 9 D Q U R B U 1 R S T y 1 M Q U J P U k F U w 5 N S S U 9 T L 1 R p c G 8 g Q W x 0 Z X J h Z G 8 u e 0 N v b H V t b j g s N 3 0 m c X V v d D s s J n F 1 b 3 Q 7 U 2 V j d G l v b j E v Q 0 F E Q V N U U k 8 t T E F C T 1 J B V M O T U k l P U y 9 U a X B v I E F s d G V y Y W R v L n t D b 2 x 1 b W 4 5 L D h 9 J n F 1 b 3 Q 7 L C Z x d W 9 0 O 1 N l Y 3 R p b 2 4 x L 0 N B R E F T V F J P L U x B Q k 9 S Q V T D k 1 J J T 1 M v V G l w b y B B b H R l c m F k b y 5 7 Q 2 9 s d W 1 u M T A s O X 0 m c X V v d D s s J n F 1 b 3 Q 7 U 2 V j d G l v b j E v Q 0 F E Q V N U U k 8 t T E F C T 1 J B V M O T U k l P U y 9 U a X B v I E F s d G V y Y W R v L n t D b 2 x 1 b W 4 x M S w x M H 0 m c X V v d D s s J n F 1 b 3 Q 7 U 2 V j d G l v b j E v Q 0 F E Q V N U U k 8 t T E F C T 1 J B V M O T U k l P U y 9 U a X B v I E F s d G V y Y W R v L n t D b 2 x 1 b W 4 x M i w x M X 0 m c X V v d D s s J n F 1 b 3 Q 7 U 2 V j d G l v b j E v Q 0 F E Q V N U U k 8 t T E F C T 1 J B V M O T U k l P U y 9 U a X B v I E F s d G V y Y W R v L n t D b 2 x 1 b W 4 x M y w x M n 0 m c X V v d D t d L C Z x d W 9 0 O 0 N v b H V t b k N v d W 5 0 J n F 1 b 3 Q 7 O j E z L C Z x d W 9 0 O 0 t l e U N v b H V t b k 5 h b W V z J n F 1 b 3 Q 7 O l t d L C Z x d W 9 0 O 0 N v b H V t b k l k Z W 5 0 a X R p Z X M m c X V v d D s 6 W y Z x d W 9 0 O 1 N l Y 3 R p b 2 4 x L 0 N B R E F T V F J P L U x B Q k 9 S Q V T D k 1 J J T 1 M v V G l w b y B B b H R l c m F k b y 5 7 Q 2 9 s d W 1 u M S w w f S Z x d W 9 0 O y w m c X V v d D t T Z W N 0 a W 9 u M S 9 D Q U R B U 1 R S T y 1 M Q U J P U k F U w 5 N S S U 9 T L 1 R p c G 8 g Q W x 0 Z X J h Z G 8 u e 0 N v b H V t b j I s M X 0 m c X V v d D s s J n F 1 b 3 Q 7 U 2 V j d G l v b j E v Q 0 F E Q V N U U k 8 t T E F C T 1 J B V M O T U k l P U y 9 U a X B v I E F s d G V y Y W R v L n t D b 2 x 1 b W 4 z L D J 9 J n F 1 b 3 Q 7 L C Z x d W 9 0 O 1 N l Y 3 R p b 2 4 x L 0 N B R E F T V F J P L U x B Q k 9 S Q V T D k 1 J J T 1 M v V G l w b y B B b H R l c m F k b y 5 7 Q 2 9 s d W 1 u N C w z f S Z x d W 9 0 O y w m c X V v d D t T Z W N 0 a W 9 u M S 9 D Q U R B U 1 R S T y 1 M Q U J P U k F U w 5 N S S U 9 T L 1 R p c G 8 g Q W x 0 Z X J h Z G 8 u e 0 N v b H V t b j U s N H 0 m c X V v d D s s J n F 1 b 3 Q 7 U 2 V j d G l v b j E v Q 0 F E Q V N U U k 8 t T E F C T 1 J B V M O T U k l P U y 9 U a X B v I E F s d G V y Y W R v L n t D b 2 x 1 b W 4 2 L D V 9 J n F 1 b 3 Q 7 L C Z x d W 9 0 O 1 N l Y 3 R p b 2 4 x L 0 N B R E F T V F J P L U x B Q k 9 S Q V T D k 1 J J T 1 M v V G l w b y B B b H R l c m F k b y 5 7 Q 2 9 s d W 1 u N y w 2 f S Z x d W 9 0 O y w m c X V v d D t T Z W N 0 a W 9 u M S 9 D Q U R B U 1 R S T y 1 M Q U J P U k F U w 5 N S S U 9 T L 1 R p c G 8 g Q W x 0 Z X J h Z G 8 u e 0 N v b H V t b j g s N 3 0 m c X V v d D s s J n F 1 b 3 Q 7 U 2 V j d G l v b j E v Q 0 F E Q V N U U k 8 t T E F C T 1 J B V M O T U k l P U y 9 U a X B v I E F s d G V y Y W R v L n t D b 2 x 1 b W 4 5 L D h 9 J n F 1 b 3 Q 7 L C Z x d W 9 0 O 1 N l Y 3 R p b 2 4 x L 0 N B R E F T V F J P L U x B Q k 9 S Q V T D k 1 J J T 1 M v V G l w b y B B b H R l c m F k b y 5 7 Q 2 9 s d W 1 u M T A s O X 0 m c X V v d D s s J n F 1 b 3 Q 7 U 2 V j d G l v b j E v Q 0 F E Q V N U U k 8 t T E F C T 1 J B V M O T U k l P U y 9 U a X B v I E F s d G V y Y W R v L n t D b 2 x 1 b W 4 x M S w x M H 0 m c X V v d D s s J n F 1 b 3 Q 7 U 2 V j d G l v b j E v Q 0 F E Q V N U U k 8 t T E F C T 1 J B V M O T U k l P U y 9 U a X B v I E F s d G V y Y W R v L n t D b 2 x 1 b W 4 x M i w x M X 0 m c X V v d D s s J n F 1 b 3 Q 7 U 2 V j d G l v b j E v Q 0 F E Q V N U U k 8 t T E F C T 1 J B V M O T U k l P U y 9 U a X B v I E F s d G V y Y W R v L n t D b 2 x 1 b W 4 x M y w x M n 0 m c X V v d D t d L C Z x d W 9 0 O 1 J l b G F 0 a W 9 u c 2 h p c E l u Z m 8 m c X V v d D s 6 W 1 1 9 I i A v P j w v U 3 R h Y m x l R W 5 0 c m l l c z 4 8 L 0 l 0 Z W 0 + P E l 0 Z W 0 + P E l 0 Z W 1 M b 2 N h d G l v b j 4 8 S X R l b V R 5 c G U + R m 9 y b X V s Y T w v S X R l b V R 5 c G U + P E l 0 Z W 1 Q Y X R o P l N l Y 3 R p b 2 4 x L 0 N B R E F T V F J P L U x B Q k 9 S Q V Q l Q z M l O T N S S U 9 T L 0 Z v b n R l P C 9 J d G V t U G F 0 a D 4 8 L 0 l 0 Z W 1 M b 2 N h d G l v b j 4 8 U 3 R h Y m x l R W 5 0 c m l l c y A v P j w v S X R l b T 4 8 S X R l b T 4 8 S X R l b U x v Y 2 F 0 a W 9 u P j x J d G V t V H l w Z T 5 G b 3 J t d W x h P C 9 J d G V t V H l w Z T 4 8 S X R l b V B h d G g + U 2 V j d G l v b j E v Q 0 F E Q V N U U k 8 t T E F C T 1 J B V C V D M y U 5 M 1 J J T 1 M v Q 0 F E Q V N U U k 8 t T E F C T 1 J B V C V D M y U 5 M 1 J J T 1 N f U 2 h l Z X Q 8 L 0 l 0 Z W 1 Q Y X R o P j w v S X R l b U x v Y 2 F 0 a W 9 u P j x T d G F i b G V F b n R y a W V z I C 8 + P C 9 J d G V t P j x J d G V t P j x J d G V t T G 9 j Y X R p b 2 4 + P E l 0 Z W 1 U e X B l P k Z v c m 1 1 b G E 8 L 0 l 0 Z W 1 U e X B l P j x J d G V t U G F 0 a D 5 T Z W N 0 a W 9 u M S 9 D Q U R B U 1 R S T y 1 M Q U J P U k F U J U M z J T k z U k l P U y 9 U a X B v J T I w Q W x 0 Z X J h Z G 8 8 L 0 l 0 Z W 1 Q Y X R o P j w v S X R l b U x v Y 2 F 0 a W 9 u P j x T d G F i b G V F b n R y a W V z I C 8 + P C 9 J d G V t P j w v S X R l b X M + P C 9 M b 2 N h b F B h Y 2 t h Z 2 V N Z X R h Z G F 0 Y U Z p b G U + F g A A A F B L B Q Y A A A A A A A A A A A A A A A A A A A A A A A D a A A A A A Q A A A N C M n d 8 B F d E R j H o A w E / C l + s B A A A A r h o t H a T W v k 2 B d D 1 Q m 6 N I v Q A A A A A C A A A A A A A D Z g A A w A A A A B A A A A D n M h X 5 c c g I b W X d c y + 1 n 0 z e A A A A A A S A A A C g A A A A E A A A A K P C U d j + 4 I a Q K i h o 0 b N Z 6 4 p Q A A A A h k j X h + O 0 P Q W Q E X t v H p 3 w Q F w X M a i O e 8 3 T L k z k 5 V 5 Z 3 8 U E r 4 q k h i / Y G q m 6 r R 2 h s M n H M V n h d h p E f h D H q F 9 8 w f X f x 9 f K 8 g N r n z Y V A 6 3 P M 9 a B V 2 0 U A A A A p P E T D 4 L L 5 R t d F 8 k Z G U b W q s J P Q n I = < / D a t a M a s h u p > 
</file>

<file path=customXml/itemProps1.xml><?xml version="1.0" encoding="utf-8"?>
<ds:datastoreItem xmlns:ds="http://schemas.openxmlformats.org/officeDocument/2006/customXml" ds:itemID="{43599243-B8CD-4084-8E7B-5C98A64BF9F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34</vt:i4>
      </vt:variant>
      <vt:variant>
        <vt:lpstr>Intervalos nomeados</vt:lpstr>
      </vt:variant>
      <vt:variant>
        <vt:i4>74</vt:i4>
      </vt:variant>
    </vt:vector>
  </HeadingPairs>
  <TitlesOfParts>
    <vt:vector size="108" baseType="lpstr">
      <vt:lpstr>Clientes</vt:lpstr>
      <vt:lpstr>Laboratórios</vt:lpstr>
      <vt:lpstr>Escopos</vt:lpstr>
      <vt:lpstr>Plan2</vt:lpstr>
      <vt:lpstr>Frases-prazos-revisões</vt:lpstr>
      <vt:lpstr>Proced.</vt:lpstr>
      <vt:lpstr>PAN</vt:lpstr>
      <vt:lpstr>Memorial descritivo-PAN</vt:lpstr>
      <vt:lpstr>din</vt:lpstr>
      <vt:lpstr>Certificados Gerais</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'1'!Area_de_impressao</vt:lpstr>
      <vt:lpstr>'10'!Area_de_impressao</vt:lpstr>
      <vt:lpstr>'11'!Area_de_impressao</vt:lpstr>
      <vt:lpstr>'12'!Area_de_impressao</vt:lpstr>
      <vt:lpstr>'13'!Area_de_impressao</vt:lpstr>
      <vt:lpstr>'14'!Area_de_impressao</vt:lpstr>
      <vt:lpstr>'15'!Area_de_impressao</vt:lpstr>
      <vt:lpstr>'16'!Area_de_impressao</vt:lpstr>
      <vt:lpstr>'17'!Area_de_impressao</vt:lpstr>
      <vt:lpstr>'18'!Area_de_impressao</vt:lpstr>
      <vt:lpstr>'19'!Area_de_impressao</vt:lpstr>
      <vt:lpstr>'2'!Area_de_impressao</vt:lpstr>
      <vt:lpstr>'20'!Area_de_impressao</vt:lpstr>
      <vt:lpstr>'21'!Area_de_impressao</vt:lpstr>
      <vt:lpstr>'22'!Area_de_impressao</vt:lpstr>
      <vt:lpstr>'23'!Area_de_impressao</vt:lpstr>
      <vt:lpstr>'24'!Area_de_impressao</vt:lpstr>
      <vt:lpstr>'3'!Area_de_impressao</vt:lpstr>
      <vt:lpstr>'4'!Area_de_impressao</vt:lpstr>
      <vt:lpstr>'5'!Area_de_impressao</vt:lpstr>
      <vt:lpstr>'6'!Area_de_impressao</vt:lpstr>
      <vt:lpstr>'7'!Area_de_impressao</vt:lpstr>
      <vt:lpstr>'8'!Area_de_impressao</vt:lpstr>
      <vt:lpstr>'9'!Area_de_impressao</vt:lpstr>
      <vt:lpstr>'Certificados Gerais'!Area_de_impressao</vt:lpstr>
      <vt:lpstr>PAN!Area_de_impressao</vt:lpstr>
      <vt:lpstr>'1'!Cab</vt:lpstr>
      <vt:lpstr>'10'!Cab</vt:lpstr>
      <vt:lpstr>'11'!Cab</vt:lpstr>
      <vt:lpstr>'12'!Cab</vt:lpstr>
      <vt:lpstr>'13'!Cab</vt:lpstr>
      <vt:lpstr>'14'!Cab</vt:lpstr>
      <vt:lpstr>'15'!Cab</vt:lpstr>
      <vt:lpstr>'16'!Cab</vt:lpstr>
      <vt:lpstr>'17'!Cab</vt:lpstr>
      <vt:lpstr>'18'!Cab</vt:lpstr>
      <vt:lpstr>'19'!Cab</vt:lpstr>
      <vt:lpstr>'2'!Cab</vt:lpstr>
      <vt:lpstr>'20'!Cab</vt:lpstr>
      <vt:lpstr>'21'!Cab</vt:lpstr>
      <vt:lpstr>'22'!Cab</vt:lpstr>
      <vt:lpstr>'23'!Cab</vt:lpstr>
      <vt:lpstr>'24'!Cab</vt:lpstr>
      <vt:lpstr>'3'!Cab</vt:lpstr>
      <vt:lpstr>'4'!Cab</vt:lpstr>
      <vt:lpstr>'5'!Cab</vt:lpstr>
      <vt:lpstr>'6'!Cab</vt:lpstr>
      <vt:lpstr>'7'!Cab</vt:lpstr>
      <vt:lpstr>'8'!Cab</vt:lpstr>
      <vt:lpstr>'9'!Cab</vt:lpstr>
      <vt:lpstr>'1'!Titulos_de_impressao</vt:lpstr>
      <vt:lpstr>'10'!Titulos_de_impressao</vt:lpstr>
      <vt:lpstr>'11'!Titulos_de_impressao</vt:lpstr>
      <vt:lpstr>'12'!Titulos_de_impressao</vt:lpstr>
      <vt:lpstr>'13'!Titulos_de_impressao</vt:lpstr>
      <vt:lpstr>'14'!Titulos_de_impressao</vt:lpstr>
      <vt:lpstr>'15'!Titulos_de_impressao</vt:lpstr>
      <vt:lpstr>'16'!Titulos_de_impressao</vt:lpstr>
      <vt:lpstr>'17'!Titulos_de_impressao</vt:lpstr>
      <vt:lpstr>'18'!Titulos_de_impressao</vt:lpstr>
      <vt:lpstr>'19'!Titulos_de_impressao</vt:lpstr>
      <vt:lpstr>'2'!Titulos_de_impressao</vt:lpstr>
      <vt:lpstr>'20'!Titulos_de_impressao</vt:lpstr>
      <vt:lpstr>'21'!Titulos_de_impressao</vt:lpstr>
      <vt:lpstr>'22'!Titulos_de_impressao</vt:lpstr>
      <vt:lpstr>'23'!Titulos_de_impressao</vt:lpstr>
      <vt:lpstr>'24'!Titulos_de_impressao</vt:lpstr>
      <vt:lpstr>'3'!Titulos_de_impressao</vt:lpstr>
      <vt:lpstr>'4'!Titulos_de_impressao</vt:lpstr>
      <vt:lpstr>'5'!Titulos_de_impressao</vt:lpstr>
      <vt:lpstr>'6'!Titulos_de_impressao</vt:lpstr>
      <vt:lpstr>'7'!Titulos_de_impressao</vt:lpstr>
      <vt:lpstr>'8'!Titulos_de_impressao</vt:lpstr>
      <vt:lpstr>'9'!Titulos_de_impressao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Amostragem</dc:creator>
  <cp:lastModifiedBy>pc</cp:lastModifiedBy>
  <cp:lastPrinted>2022-04-07T15:07:07Z</cp:lastPrinted>
  <dcterms:created xsi:type="dcterms:W3CDTF">2013-08-15T19:32:11Z</dcterms:created>
  <dcterms:modified xsi:type="dcterms:W3CDTF">2022-04-07T15:07:21Z</dcterms:modified>
</cp:coreProperties>
</file>